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ment.local\data\IDEM\Application Forms\INVEST\"/>
    </mc:Choice>
  </mc:AlternateContent>
  <bookViews>
    <workbookView xWindow="0" yWindow="0" windowWidth="28800" windowHeight="12330" tabRatio="938" activeTab="1"/>
  </bookViews>
  <sheets>
    <sheet name="Project Cost Summary" sheetId="20" r:id="rId1"/>
    <sheet name="Investment Costs" sheetId="24" r:id="rId2"/>
    <sheet name="Wage Costs" sheetId="30" r:id="rId3"/>
    <sheet name="Profit &amp; loss" sheetId="10" r:id="rId4"/>
    <sheet name="Balance sheet" sheetId="11" r:id="rId5"/>
    <sheet name="Cash flow" sheetId="16" r:id="rId6"/>
  </sheets>
  <externalReferences>
    <externalReference r:id="rId7"/>
    <externalReference r:id="rId8"/>
    <externalReference r:id="rId9"/>
    <externalReference r:id="rId10"/>
    <externalReference r:id="rId11"/>
    <externalReference r:id="rId12"/>
  </externalReferences>
  <definedNames>
    <definedName name="aid">'[1]2. Project Description '!$N$49:$N$52</definedName>
    <definedName name="assets">'[1]2. Project Description '!$K$77:$K$83</definedName>
    <definedName name="assistance">'[1]2. Project Description '!$K$13:$K$17</definedName>
    <definedName name="Choose_One" localSheetId="1">#REF!</definedName>
    <definedName name="Choose_One" localSheetId="0">#REF!</definedName>
    <definedName name="Choose_One">#REF!</definedName>
    <definedName name="Choose1">'Profit &amp; loss'!$C$69:$C$72</definedName>
    <definedName name="Complete">'[2]Application Form '!$H$45:$H$47</definedName>
    <definedName name="cyn">'[3]2. Project Description'!$H$55:$H$57</definedName>
    <definedName name="d333rrrrr" localSheetId="1">'[3]4. Undertakings in Diff'!#REF!</definedName>
    <definedName name="d333rrrrr">'[3]4. Undertakings in Diff'!#REF!</definedName>
    <definedName name="eone" localSheetId="1">'[3]4. Undertakings in Diff'!#REF!</definedName>
    <definedName name="eone" localSheetId="0">'[3]4. Undertakings in Diff'!#REF!</definedName>
    <definedName name="eone">'[3]4. Undertakings in Diff'!#REF!</definedName>
    <definedName name="et" localSheetId="1">'[3]4. Undertakings in Diff'!#REF!</definedName>
    <definedName name="et" localSheetId="0">'[3]4. Undertakings in Diff'!#REF!</definedName>
    <definedName name="et">'[3]4. Undertakings in Diff'!#REF!</definedName>
    <definedName name="etwo" localSheetId="1">'[3]4. Undertakings in Diff'!#REF!</definedName>
    <definedName name="etwo" localSheetId="0">'[3]4. Undertakings in Diff'!#REF!</definedName>
    <definedName name="etwo">'[3]4. Undertakings in Diff'!#REF!</definedName>
    <definedName name="Extended_Project_Period">'Project Cost Summary'!$I$10:$I$16</definedName>
    <definedName name="first">'[4]Project Cost Schedule'!$F$53:$F$55</definedName>
    <definedName name="firstime" localSheetId="1">#REF!</definedName>
    <definedName name="firstime" localSheetId="0">#REF!</definedName>
    <definedName name="firstime">#REF!</definedName>
    <definedName name="formofass">'[1]2. Project Description '!$K$7:$K$10</definedName>
    <definedName name="ft" localSheetId="1">#REF!</definedName>
    <definedName name="ft" localSheetId="0">#REF!</definedName>
    <definedName name="ft">#REF!</definedName>
    <definedName name="initialinv">'[1]2. Project Description '!$N$37:$N$42</definedName>
    <definedName name="legalform">'[5]1. Application Details'!$G$7:$G$11</definedName>
    <definedName name="leglaform">'[6]Application Details'!$H$8:$H$12</definedName>
    <definedName name="lf">'[1]1. Application Details'!$K$2:$K$7</definedName>
    <definedName name="months">'[4]Project Summary '!$A$60:$A$78</definedName>
    <definedName name="NACE">'[3]2. Project Description'!$J$6:$J$18</definedName>
    <definedName name="ncode">'[1]6. Declaration'!$K$2:$K$19</definedName>
    <definedName name="New">'[3]2. Project Description'!$H$42:$H$49</definedName>
    <definedName name="no" localSheetId="1">'[3]4. Undertakings in Diff'!#REF!</definedName>
    <definedName name="no" localSheetId="0">'[3]4. Undertakings in Diff'!#REF!</definedName>
    <definedName name="no">'[3]4. Undertakings in Diff'!#REF!</definedName>
    <definedName name="one" localSheetId="1">'[3]4. Undertakings in Diff'!#REF!</definedName>
    <definedName name="one" localSheetId="0">'[3]4. Undertakings in Diff'!#REF!</definedName>
    <definedName name="one">'[3]4. Undertakings in Diff'!#REF!</definedName>
    <definedName name="percent" localSheetId="1">'[1]2. Project Description '!#REF!</definedName>
    <definedName name="percent" localSheetId="0">'[1]2. Project Description '!#REF!</definedName>
    <definedName name="percent">'[1]2. Project Description '!#REF!</definedName>
    <definedName name="_xlnm.Print_Area" localSheetId="4">'Balance sheet'!$B$1:$K$78</definedName>
    <definedName name="_xlnm.Print_Area" localSheetId="5">'Cash flow'!$B$1:$L$156</definedName>
    <definedName name="_xlnm.Print_Area" localSheetId="1">'Investment Costs'!$B$2:$D$204</definedName>
    <definedName name="_xlnm.Print_Area" localSheetId="3">'Profit &amp; loss'!$B$1:$K$77</definedName>
    <definedName name="_xlnm.Print_Area" localSheetId="0">'Project Cost Summary'!$B$1:$E$43</definedName>
    <definedName name="_xlnm.Print_Area" localSheetId="2">'Wage Costs'!$B$2:$G$102</definedName>
    <definedName name="Project_Period">'Project Cost Summary'!$I$12:$I$16</definedName>
    <definedName name="qe" localSheetId="1">#REF!</definedName>
    <definedName name="qe" localSheetId="0">#REF!</definedName>
    <definedName name="qe">#REF!</definedName>
    <definedName name="qee" localSheetId="1">#REF!</definedName>
    <definedName name="qee" localSheetId="0">#REF!</definedName>
    <definedName name="qee">#REF!</definedName>
    <definedName name="sector" localSheetId="1">'[3]1. Applicant Details'!#REF!</definedName>
    <definedName name="sector" localSheetId="0">'[3]1. Applicant Details'!#REF!</definedName>
    <definedName name="sector">'[3]1. Applicant Details'!#REF!</definedName>
    <definedName name="sent">'[4]Wage Costs'!$AK$8:$AK$28</definedName>
    <definedName name="size">'[6]Application Details'!$H$26:$H$29</definedName>
    <definedName name="sizesml">'[5]1. Application Details'!$H$22:$H$25</definedName>
    <definedName name="t" localSheetId="1">#REF!</definedName>
    <definedName name="t" localSheetId="0">#REF!</definedName>
    <definedName name="t">#REF!</definedName>
    <definedName name="tan">'[4]Project Cost Schedule'!$A$48:$A$50</definedName>
    <definedName name="tang" localSheetId="1">#REF!</definedName>
    <definedName name="tang" localSheetId="0">#REF!</definedName>
    <definedName name="tang">#REF!</definedName>
    <definedName name="tangible" localSheetId="1">#REF!</definedName>
    <definedName name="tangible" localSheetId="0">#REF!</definedName>
    <definedName name="tangible">#REF!</definedName>
    <definedName name="tes" localSheetId="1">DistinctValues('[4]Wage Costs'!#REF!)</definedName>
    <definedName name="tes" localSheetId="0">DistinctValues('[4]Wage Costs'!#REF!)</definedName>
    <definedName name="tes">DistinctValues('[4]Wage Costs'!#REF!)</definedName>
    <definedName name="test" localSheetId="1">DistinctValues('[4]Wage Costs'!#REF!)</definedName>
    <definedName name="test" localSheetId="0">DistinctValues('[4]Wage Costs'!#REF!)</definedName>
    <definedName name="test">DistinctValues('[4]Wage Costs'!#REF!)</definedName>
    <definedName name="toa">'[3]2. Project Description'!$A$62:$A$65</definedName>
    <definedName name="type" localSheetId="1">#REF!</definedName>
    <definedName name="type" localSheetId="0">#REF!</definedName>
    <definedName name="type">'Profit &amp; loss'!$C$70:$C$72</definedName>
    <definedName name="yes" localSheetId="1">#REF!</definedName>
    <definedName name="yes" localSheetId="0">#REF!</definedName>
    <definedName name="yes">#REF!</definedName>
    <definedName name="YN">'[1]2. Project Description '!$K$37:$K$39</definedName>
    <definedName name="yna" localSheetId="1">'[3]4. Undertakings in Diff'!#REF!</definedName>
    <definedName name="yna" localSheetId="0">'[3]4. Undertakings in Diff'!#REF!</definedName>
    <definedName name="yna">'[3]4. Undertakings in Diff'!#REF!</definedName>
    <definedName name="yon" localSheetId="1">#REF!</definedName>
    <definedName name="yon" localSheetId="0">#REF!</definedName>
    <definedName name="yon">#REF!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17" i="20" l="1"/>
  <c r="C27" i="20" l="1"/>
  <c r="F7" i="30"/>
  <c r="D43" i="20"/>
  <c r="E43" i="20"/>
  <c r="C43" i="20"/>
  <c r="D7" i="24"/>
  <c r="D6" i="16" l="1"/>
  <c r="C6" i="11"/>
  <c r="C6" i="10"/>
  <c r="B7" i="30"/>
  <c r="B7" i="24"/>
  <c r="F18" i="24" l="1"/>
  <c r="F14" i="24"/>
  <c r="F27" i="24"/>
  <c r="F19" i="24"/>
  <c r="F25" i="24"/>
  <c r="F17" i="24"/>
  <c r="F16" i="24"/>
  <c r="F23" i="24"/>
  <c r="F15" i="24"/>
  <c r="F22" i="24"/>
  <c r="F13" i="24"/>
  <c r="F21" i="24"/>
  <c r="F12" i="24"/>
  <c r="F24" i="24"/>
  <c r="F10" i="24"/>
  <c r="F20" i="24"/>
  <c r="F11" i="24"/>
  <c r="F28" i="24"/>
  <c r="F26" i="24"/>
  <c r="C16" i="20" l="1"/>
  <c r="C7" i="24"/>
  <c r="C23" i="20"/>
  <c r="C18" i="20"/>
  <c r="C22" i="20"/>
  <c r="C19" i="20"/>
  <c r="C21" i="20"/>
  <c r="C20" i="20"/>
  <c r="H39" i="20" l="1"/>
  <c r="H38" i="20" l="1"/>
  <c r="H37" i="20"/>
  <c r="C6" i="24"/>
  <c r="H42" i="20" l="1"/>
  <c r="D8" i="16" l="1"/>
  <c r="C8" i="11"/>
  <c r="E7" i="11" l="1"/>
  <c r="L56" i="16"/>
  <c r="K56" i="16"/>
  <c r="J56" i="16"/>
  <c r="H56" i="16"/>
  <c r="G56" i="16"/>
  <c r="F56" i="16"/>
  <c r="E34" i="11"/>
  <c r="E58" i="11"/>
  <c r="E15" i="10"/>
  <c r="E59" i="10" s="1"/>
  <c r="L60" i="16"/>
  <c r="K60" i="16"/>
  <c r="J60" i="16"/>
  <c r="H60" i="16"/>
  <c r="G60" i="16"/>
  <c r="K31" i="10"/>
  <c r="J31" i="10"/>
  <c r="I31" i="10"/>
  <c r="G31" i="10"/>
  <c r="F31" i="10"/>
  <c r="E31" i="10"/>
  <c r="K15" i="10"/>
  <c r="J15" i="10"/>
  <c r="I15" i="10"/>
  <c r="G15" i="10"/>
  <c r="G59" i="10" s="1"/>
  <c r="F15" i="10"/>
  <c r="F59" i="10" s="1"/>
  <c r="M26" i="10"/>
  <c r="M25" i="10" s="1"/>
  <c r="M24" i="10" s="1"/>
  <c r="G8" i="10"/>
  <c r="G8" i="11" s="1"/>
  <c r="J7" i="16"/>
  <c r="F13" i="16"/>
  <c r="G39" i="16"/>
  <c r="H39" i="16"/>
  <c r="J39" i="16"/>
  <c r="K39" i="16"/>
  <c r="L39" i="16"/>
  <c r="L8" i="16"/>
  <c r="K8" i="16"/>
  <c r="J8" i="16"/>
  <c r="E46" i="11"/>
  <c r="E22" i="10"/>
  <c r="F22" i="10"/>
  <c r="G22" i="10"/>
  <c r="L41" i="16"/>
  <c r="K41" i="16"/>
  <c r="J41" i="16"/>
  <c r="L40" i="16"/>
  <c r="K40" i="16"/>
  <c r="J40" i="16"/>
  <c r="H40" i="16"/>
  <c r="G40" i="16"/>
  <c r="L42" i="16"/>
  <c r="K42" i="16"/>
  <c r="J42" i="16"/>
  <c r="H42" i="16"/>
  <c r="G42" i="16"/>
  <c r="H36" i="16"/>
  <c r="G36" i="16"/>
  <c r="F36" i="16"/>
  <c r="I7" i="11"/>
  <c r="L14" i="16"/>
  <c r="K14" i="16"/>
  <c r="J14" i="16"/>
  <c r="H14" i="16"/>
  <c r="G14" i="16"/>
  <c r="F14" i="16"/>
  <c r="G18" i="16"/>
  <c r="K51" i="10"/>
  <c r="J51" i="10"/>
  <c r="I51" i="10"/>
  <c r="G51" i="10"/>
  <c r="F51" i="10"/>
  <c r="E51" i="10"/>
  <c r="F60" i="16"/>
  <c r="B55" i="16"/>
  <c r="L18" i="16"/>
  <c r="K18" i="16"/>
  <c r="J18" i="16"/>
  <c r="H18" i="16"/>
  <c r="L17" i="16"/>
  <c r="K17" i="16"/>
  <c r="J17" i="16"/>
  <c r="H17" i="16"/>
  <c r="G17" i="16"/>
  <c r="L16" i="16"/>
  <c r="K16" i="16"/>
  <c r="J16" i="16"/>
  <c r="H16" i="16"/>
  <c r="G16" i="16"/>
  <c r="L13" i="16"/>
  <c r="K13" i="16"/>
  <c r="J13" i="16"/>
  <c r="H13" i="16"/>
  <c r="G13" i="16"/>
  <c r="F45" i="16"/>
  <c r="E54" i="10"/>
  <c r="E54" i="11"/>
  <c r="K22" i="10"/>
  <c r="J22" i="10"/>
  <c r="I22" i="10"/>
  <c r="F34" i="11"/>
  <c r="G34" i="11"/>
  <c r="I34" i="11"/>
  <c r="J34" i="11"/>
  <c r="K34" i="11"/>
  <c r="K54" i="10"/>
  <c r="J54" i="10"/>
  <c r="I54" i="10"/>
  <c r="G54" i="10"/>
  <c r="G57" i="10" s="1"/>
  <c r="F54" i="10"/>
  <c r="K59" i="10"/>
  <c r="J59" i="10"/>
  <c r="I59" i="10"/>
  <c r="K17" i="11"/>
  <c r="K25" i="11"/>
  <c r="J17" i="11"/>
  <c r="J25" i="11"/>
  <c r="I17" i="11"/>
  <c r="I25" i="11"/>
  <c r="I36" i="11" s="1"/>
  <c r="G17" i="11"/>
  <c r="G25" i="11"/>
  <c r="F17" i="11"/>
  <c r="F25" i="11"/>
  <c r="E17" i="11"/>
  <c r="E25" i="11"/>
  <c r="E36" i="11" s="1"/>
  <c r="K46" i="11"/>
  <c r="J46" i="11"/>
  <c r="I46" i="11"/>
  <c r="G46" i="11"/>
  <c r="F46" i="11"/>
  <c r="K54" i="11"/>
  <c r="J54" i="11"/>
  <c r="I54" i="11"/>
  <c r="G54" i="11"/>
  <c r="F54" i="11"/>
  <c r="I8" i="11"/>
  <c r="J8" i="11"/>
  <c r="K8" i="11"/>
  <c r="F7" i="16"/>
  <c r="F8" i="16"/>
  <c r="E8" i="11"/>
  <c r="F8" i="11"/>
  <c r="G8" i="16"/>
  <c r="G24" i="10" l="1"/>
  <c r="G36" i="11"/>
  <c r="E58" i="10"/>
  <c r="E24" i="10"/>
  <c r="E33" i="10" s="1"/>
  <c r="E60" i="10" s="1"/>
  <c r="I24" i="10"/>
  <c r="I33" i="10" s="1"/>
  <c r="I38" i="10" s="1"/>
  <c r="I57" i="10"/>
  <c r="J24" i="10"/>
  <c r="J33" i="10" s="1"/>
  <c r="J60" i="10" s="1"/>
  <c r="G33" i="10"/>
  <c r="G60" i="10" s="1"/>
  <c r="E38" i="11"/>
  <c r="E48" i="11" s="1"/>
  <c r="E60" i="11" s="1"/>
  <c r="F57" i="10"/>
  <c r="F58" i="10"/>
  <c r="K58" i="10"/>
  <c r="J36" i="11"/>
  <c r="J38" i="11" s="1"/>
  <c r="J48" i="11" s="1"/>
  <c r="J60" i="11" s="1"/>
  <c r="I58" i="10"/>
  <c r="F36" i="11"/>
  <c r="F38" i="11" s="1"/>
  <c r="F48" i="11" s="1"/>
  <c r="F60" i="11" s="1"/>
  <c r="G9" i="10"/>
  <c r="J57" i="10"/>
  <c r="J58" i="10"/>
  <c r="G58" i="10"/>
  <c r="K36" i="11"/>
  <c r="K38" i="11" s="1"/>
  <c r="K48" i="11" s="1"/>
  <c r="K60" i="11" s="1"/>
  <c r="G38" i="11"/>
  <c r="G48" i="11" s="1"/>
  <c r="G60" i="11" s="1"/>
  <c r="K57" i="10"/>
  <c r="G45" i="16"/>
  <c r="E38" i="10"/>
  <c r="F12" i="16" s="1"/>
  <c r="F20" i="16" s="1"/>
  <c r="I38" i="11"/>
  <c r="I48" i="11" s="1"/>
  <c r="I60" i="11" s="1"/>
  <c r="E57" i="10"/>
  <c r="J45" i="16"/>
  <c r="H45" i="16"/>
  <c r="K45" i="16"/>
  <c r="F24" i="10"/>
  <c r="F33" i="10" s="1"/>
  <c r="H8" i="16"/>
  <c r="J36" i="16"/>
  <c r="L36" i="16"/>
  <c r="K24" i="10"/>
  <c r="K33" i="10" s="1"/>
  <c r="L45" i="16"/>
  <c r="K36" i="16"/>
  <c r="J38" i="10" l="1"/>
  <c r="I60" i="10"/>
  <c r="H43" i="20"/>
  <c r="G38" i="10"/>
  <c r="H12" i="16" s="1"/>
  <c r="H20" i="16" s="1"/>
  <c r="F9" i="10"/>
  <c r="I9" i="10"/>
  <c r="J9" i="10" s="1"/>
  <c r="K9" i="10" s="1"/>
  <c r="J12" i="16"/>
  <c r="J20" i="16" s="1"/>
  <c r="I62" i="10"/>
  <c r="I43" i="10"/>
  <c r="I47" i="10" s="1"/>
  <c r="I56" i="11"/>
  <c r="K12" i="16"/>
  <c r="K20" i="16" s="1"/>
  <c r="J56" i="11"/>
  <c r="J43" i="10"/>
  <c r="J47" i="10" s="1"/>
  <c r="J62" i="10"/>
  <c r="G62" i="10"/>
  <c r="G56" i="11"/>
  <c r="F60" i="10"/>
  <c r="F38" i="10"/>
  <c r="K38" i="10"/>
  <c r="K60" i="10"/>
  <c r="E56" i="11"/>
  <c r="E43" i="10"/>
  <c r="E47" i="10" s="1"/>
  <c r="E61" i="10" s="1"/>
  <c r="E62" i="10"/>
  <c r="G43" i="10" l="1"/>
  <c r="G47" i="10" s="1"/>
  <c r="E9" i="10"/>
  <c r="F26" i="16"/>
  <c r="F55" i="16"/>
  <c r="F57" i="16" s="1"/>
  <c r="H26" i="16"/>
  <c r="H48" i="16" s="1"/>
  <c r="H55" i="16"/>
  <c r="H57" i="16" s="1"/>
  <c r="G61" i="10"/>
  <c r="G64" i="11"/>
  <c r="K26" i="16"/>
  <c r="K48" i="16" s="1"/>
  <c r="K55" i="16"/>
  <c r="K57" i="16" s="1"/>
  <c r="J26" i="16"/>
  <c r="J48" i="16" s="1"/>
  <c r="J55" i="16"/>
  <c r="J57" i="16" s="1"/>
  <c r="F62" i="10"/>
  <c r="F56" i="11"/>
  <c r="G12" i="16"/>
  <c r="G20" i="16" s="1"/>
  <c r="F43" i="10"/>
  <c r="F47" i="10" s="1"/>
  <c r="K43" i="10"/>
  <c r="K47" i="10" s="1"/>
  <c r="K62" i="10"/>
  <c r="K56" i="11"/>
  <c r="L12" i="16"/>
  <c r="L20" i="16" s="1"/>
  <c r="J64" i="11"/>
  <c r="J61" i="10"/>
  <c r="I64" i="11"/>
  <c r="I61" i="10"/>
  <c r="F48" i="16" l="1"/>
  <c r="F52" i="16" s="1"/>
  <c r="F64" i="16" s="1"/>
  <c r="E9" i="11"/>
  <c r="F9" i="11" s="1"/>
  <c r="G9" i="11" s="1"/>
  <c r="I9" i="11" s="1"/>
  <c r="J9" i="11" s="1"/>
  <c r="K9" i="11" s="1"/>
  <c r="F9" i="16"/>
  <c r="G9" i="16" s="1"/>
  <c r="H9" i="16" s="1"/>
  <c r="J9" i="16" s="1"/>
  <c r="K9" i="16" s="1"/>
  <c r="L9" i="16" s="1"/>
  <c r="G26" i="16"/>
  <c r="G48" i="16" s="1"/>
  <c r="G55" i="16"/>
  <c r="G57" i="16" s="1"/>
  <c r="L26" i="16"/>
  <c r="L48" i="16" s="1"/>
  <c r="L55" i="16"/>
  <c r="L57" i="16" s="1"/>
  <c r="F61" i="10"/>
  <c r="F64" i="11"/>
  <c r="K61" i="10"/>
  <c r="K64" i="11"/>
  <c r="G50" i="16" l="1"/>
  <c r="G52" i="16" s="1"/>
  <c r="E5" i="11"/>
  <c r="H50" i="16" l="1"/>
  <c r="H52" i="16" s="1"/>
  <c r="G64" i="16"/>
  <c r="J50" i="16" l="1"/>
  <c r="J52" i="16" s="1"/>
  <c r="H64" i="16"/>
  <c r="J64" i="16" l="1"/>
  <c r="K50" i="16"/>
  <c r="K52" i="16" s="1"/>
  <c r="K64" i="16" l="1"/>
  <c r="L50" i="16"/>
  <c r="L52" i="16" s="1"/>
  <c r="L64" i="16" s="1"/>
  <c r="L5" i="16" s="1"/>
  <c r="J5" i="16" l="1"/>
  <c r="G5" i="16"/>
  <c r="K5" i="16"/>
  <c r="H5" i="16"/>
  <c r="I5" i="16"/>
  <c r="F5" i="16"/>
  <c r="C24" i="20"/>
</calcChain>
</file>

<file path=xl/sharedStrings.xml><?xml version="1.0" encoding="utf-8"?>
<sst xmlns="http://schemas.openxmlformats.org/spreadsheetml/2006/main" count="248" uniqueCount="186">
  <si>
    <t>Forecast</t>
  </si>
  <si>
    <t>Interest receivable</t>
  </si>
  <si>
    <t>Interest payable</t>
  </si>
  <si>
    <t>CURRENT ASSETS</t>
  </si>
  <si>
    <t>SHAREHOLDER FUNDS</t>
  </si>
  <si>
    <t>RATIOS</t>
  </si>
  <si>
    <t>CAPITAL EMPLOYED</t>
  </si>
  <si>
    <t>NON CURRENT ASSETS</t>
  </si>
  <si>
    <t>NET CURRENT ASSETS/ (LIABILITIES)</t>
  </si>
  <si>
    <t>CURRENT LIABILITIES</t>
  </si>
  <si>
    <t>NON CURRENT LIABILITIES</t>
  </si>
  <si>
    <t>NET ASSET/ (LIABILITY) VALUE</t>
  </si>
  <si>
    <t>TURNOVER</t>
  </si>
  <si>
    <t>COST OF SALES</t>
  </si>
  <si>
    <t>GROSS PROFIT/ (LOSS)</t>
  </si>
  <si>
    <t>OVERHEADS</t>
  </si>
  <si>
    <t>OPERATING PROFIT/ (LOSS)</t>
  </si>
  <si>
    <t>PROFIT/ (LOSS) BEFORE TAX</t>
  </si>
  <si>
    <t>PROFIT/ (LOSS) AFTER TAX</t>
  </si>
  <si>
    <t>OTHERS DETAILS</t>
  </si>
  <si>
    <t>Applicant Enterprise</t>
  </si>
  <si>
    <t>OPERATING ACTIVITIES</t>
  </si>
  <si>
    <t>Cash generated from/ (used in) operations</t>
  </si>
  <si>
    <t>Net cash generated from/ (used in) operating activities</t>
  </si>
  <si>
    <t>INVESTING ACTIVITIES</t>
  </si>
  <si>
    <t>Net cash generated from/ (used in) investing activities</t>
  </si>
  <si>
    <t>Net cash generated from/ (used in) financing activities</t>
  </si>
  <si>
    <t>Net increase/ (decrease) in cash and cash equivalents</t>
  </si>
  <si>
    <t>Cash &amp; cash equivalents at beginning of year</t>
  </si>
  <si>
    <t>Cash &amp; cash equivalents at end of year</t>
  </si>
  <si>
    <t>Debt servicing cover</t>
  </si>
  <si>
    <t>Registration/ Identification Number</t>
  </si>
  <si>
    <t xml:space="preserve">PROFIT/ (LOSS) BEFORE INTEREST &amp; TAX </t>
  </si>
  <si>
    <t>Return on Capital Employed</t>
  </si>
  <si>
    <t>Cash &amp; cash equivalents at end of year (as per Balance sheet)</t>
  </si>
  <si>
    <t>Tax</t>
  </si>
  <si>
    <t>RATIO</t>
  </si>
  <si>
    <t>€</t>
  </si>
  <si>
    <t>Not applicable</t>
  </si>
  <si>
    <t>Select from dropdown in P&amp;L Sheet</t>
  </si>
  <si>
    <t>Parent Company/ Group Accounts</t>
  </si>
  <si>
    <t xml:space="preserve">Audited </t>
  </si>
  <si>
    <t>Management</t>
  </si>
  <si>
    <t xml:space="preserve">  Turnover from local market</t>
  </si>
  <si>
    <t xml:space="preserve">  Turnover from exports</t>
  </si>
  <si>
    <t xml:space="preserve">  Direct consumables</t>
  </si>
  <si>
    <t xml:space="preserve">  Depreciation and amortisation</t>
  </si>
  <si>
    <t xml:space="preserve">  Other direct costs - please specify</t>
  </si>
  <si>
    <t xml:space="preserve">  Full time equivalent (FTE) employees</t>
  </si>
  <si>
    <t xml:space="preserve">  Turnover per FTE employee</t>
  </si>
  <si>
    <t xml:space="preserve">  Average salary per FTE employee</t>
  </si>
  <si>
    <t xml:space="preserve">  Operating profit/ (loss) as a % of total turnover</t>
  </si>
  <si>
    <t xml:space="preserve">  Profit/ (loss) after tax as a % of total turnover</t>
  </si>
  <si>
    <t xml:space="preserve">  Times interest expense cover</t>
  </si>
  <si>
    <t xml:space="preserve">  Intangible (e.g. goodwill)</t>
  </si>
  <si>
    <t xml:space="preserve">  Investments (e.g. bonds, fixed deposits)</t>
  </si>
  <si>
    <t xml:space="preserve">  Deferred tax</t>
  </si>
  <si>
    <t xml:space="preserve">  Stocks</t>
  </si>
  <si>
    <t xml:space="preserve">  Debtors</t>
  </si>
  <si>
    <t xml:space="preserve">  Current tax receivable</t>
  </si>
  <si>
    <t xml:space="preserve">  Cash and bank</t>
  </si>
  <si>
    <t xml:space="preserve">  Creditors and accruals</t>
  </si>
  <si>
    <t xml:space="preserve">  Current tax payable</t>
  </si>
  <si>
    <t xml:space="preserve">  Malta Enterprise Soft loan</t>
  </si>
  <si>
    <t xml:space="preserve">  Bank loans</t>
  </si>
  <si>
    <t xml:space="preserve">  Bank overdraft</t>
  </si>
  <si>
    <t xml:space="preserve">  Shareholders loans</t>
  </si>
  <si>
    <t xml:space="preserve">  Share Capital</t>
  </si>
  <si>
    <t xml:space="preserve">  Reserves</t>
  </si>
  <si>
    <t xml:space="preserve">  Retained earnings</t>
  </si>
  <si>
    <t>Date</t>
  </si>
  <si>
    <t xml:space="preserve">  Property and building infrastructure</t>
  </si>
  <si>
    <t xml:space="preserve">  Plant, machinery, and equipment</t>
  </si>
  <si>
    <t xml:space="preserve">  Fixtures and fittings</t>
  </si>
  <si>
    <t>FINANCING
ACTIVITIES</t>
  </si>
  <si>
    <t xml:space="preserve">  Indirect wages &amp; salaries (incl. NI and excluding Director's fees)</t>
  </si>
  <si>
    <t>PROFIT/ (LOSS) BEFORE INTEREST &amp; TAX</t>
  </si>
  <si>
    <t xml:space="preserve">  Total wages and salaries (incl. NI and excluding Director's fees)</t>
  </si>
  <si>
    <t xml:space="preserve">  Average number of full time employees (excluding Directors)</t>
  </si>
  <si>
    <t xml:space="preserve">  Average number of part time employees (excluding Directors)</t>
  </si>
  <si>
    <t xml:space="preserve">  Turnover from exports as a % of total turnover</t>
  </si>
  <si>
    <t xml:space="preserve">n/a </t>
  </si>
  <si>
    <t xml:space="preserve">  Others - please specify</t>
  </si>
  <si>
    <t xml:space="preserve">  Decrease/ (increase) in stocks</t>
  </si>
  <si>
    <t xml:space="preserve">  Decrease/ (Increase) in debtors</t>
  </si>
  <si>
    <t xml:space="preserve">  Increase/ (decrease) in creditors &amp; accruals</t>
  </si>
  <si>
    <t xml:space="preserve">  Interest paid</t>
  </si>
  <si>
    <t xml:space="preserve">  Purchase of investments and other intangible assets</t>
  </si>
  <si>
    <t xml:space="preserve">  Proceeds from disposal of non-current assets</t>
  </si>
  <si>
    <t xml:space="preserve">  Issues of shares</t>
  </si>
  <si>
    <t xml:space="preserve">  Increase/ (repayment) of shareholders' loans</t>
  </si>
  <si>
    <t xml:space="preserve">  Increase/ (repayment) of Malta Enterprise Soft loan</t>
  </si>
  <si>
    <t xml:space="preserve">  Increase/ (repayment) of bank loans</t>
  </si>
  <si>
    <t xml:space="preserve">  Dividends paid</t>
  </si>
  <si>
    <t xml:space="preserve">  Direct wages &amp; salaries (incl. NI and excluding Director's fees)</t>
  </si>
  <si>
    <t xml:space="preserve">  Distribution and administration</t>
  </si>
  <si>
    <t xml:space="preserve">  Tangible (e.g. property, plant, &amp; equipment)</t>
  </si>
  <si>
    <t xml:space="preserve">  (Profit)/ loss on disposal of non-current assets</t>
  </si>
  <si>
    <t xml:space="preserve">  Other non-operating income/ (expense) - please specify</t>
  </si>
  <si>
    <t xml:space="preserve">  Profit/ (loss) on disposal of non-current assets</t>
  </si>
  <si>
    <t>The total of reserves and retained earnings at end of year should be equal to the total of reserves and retained earnings at the end of the previous year, plus profits for the year, less any dividends distributed during the year. The values below should return to zero. The values below should return to zero.</t>
  </si>
  <si>
    <t>The cash &amp; cash equivalents balance at the end of the year should agree with the corresponding figure in the Balance sheet. The values below should return to zero.</t>
  </si>
  <si>
    <t>Please complete the sections hightlighted in yellow</t>
  </si>
  <si>
    <t>Audited</t>
  </si>
  <si>
    <t xml:space="preserve">  Interest receivable</t>
  </si>
  <si>
    <t xml:space="preserve">  Interest payable</t>
  </si>
  <si>
    <t xml:space="preserve">  Total of tax received and paid</t>
  </si>
  <si>
    <t xml:space="preserve">  Interest received </t>
  </si>
  <si>
    <t>Interest paid</t>
  </si>
  <si>
    <t>Signature and stamp of Certified Public Accountant</t>
  </si>
  <si>
    <t>Name of Undertaking</t>
  </si>
  <si>
    <t>Applicant Undertaking</t>
  </si>
  <si>
    <t>Parent Company/Group Accounts</t>
  </si>
  <si>
    <t>Not Applicable</t>
  </si>
  <si>
    <t>Choose One</t>
  </si>
  <si>
    <t>Cash Flow Statement</t>
  </si>
  <si>
    <t>Profit &amp; Loss</t>
  </si>
  <si>
    <t>Balance Sheet</t>
  </si>
  <si>
    <t>Inset Registration/ Identification Number in P&amp;L sheet</t>
  </si>
  <si>
    <t xml:space="preserve">Name of Authorised Signatory </t>
  </si>
  <si>
    <t>Name of Certified Public Accountant</t>
  </si>
  <si>
    <t>Warrant No</t>
  </si>
  <si>
    <t xml:space="preserve">Signatrue of Authorised Signatory </t>
  </si>
  <si>
    <t xml:space="preserve">  Rent payable </t>
  </si>
  <si>
    <t>Grants</t>
  </si>
  <si>
    <t>Supported Bank Loan</t>
  </si>
  <si>
    <t>Unsupported Bank Loan</t>
  </si>
  <si>
    <t>Project Title</t>
  </si>
  <si>
    <t>Value</t>
  </si>
  <si>
    <t xml:space="preserve">Own Funds / Reserves </t>
  </si>
  <si>
    <t xml:space="preserve">Shareholders Loan / Capital Injection </t>
  </si>
  <si>
    <t>Funding gap</t>
  </si>
  <si>
    <t>Wage Costs of New Employment</t>
  </si>
  <si>
    <t>ROLE</t>
  </si>
  <si>
    <t>Salary Year 3</t>
  </si>
  <si>
    <t xml:space="preserve">Project Cost &amp; Financing Summary </t>
  </si>
  <si>
    <t>Applicants are to fill in the fields in red below. All workings in the first section will be automatically populated when the corresponding sheets are filled in.</t>
  </si>
  <si>
    <t>Applications for Cash Grants, Loan Guarantees and Interest Rate Subsidies are required to fill in the Profit &amp; Loss, Balance Sheet and Cashflow. Applications for Tax Credits only are not required to fill in these last 3 sheets.</t>
  </si>
  <si>
    <t>All costs listed in this workbook are to be substantiated by Bills of Quantities (BOQs), pro-forma invoices or quotations, as relevant to the specific costs.  (All costs relating to construction are always to be supported by BOQs.)</t>
  </si>
  <si>
    <t>Applications requesting that the aid to be considered on the basis of wages created as a direct result of investment in tangible and intangible assets should fill in both Investment Costs and Wage Costs sheets.</t>
  </si>
  <si>
    <t>Total Cost</t>
  </si>
  <si>
    <t>Year 1</t>
  </si>
  <si>
    <t>Year 2</t>
  </si>
  <si>
    <t>Year 3</t>
  </si>
  <si>
    <t>Land &amp; Buildings</t>
  </si>
  <si>
    <t>Finishes, Fixtures, Fittings &amp; Furnishing</t>
  </si>
  <si>
    <t>Plant &amp; Machinery</t>
  </si>
  <si>
    <t>Tools &amp; Equipment</t>
  </si>
  <si>
    <t>IT, Digital Equipment &amp; Electronics</t>
  </si>
  <si>
    <t>Vehicles</t>
  </si>
  <si>
    <t>Intangible Assets</t>
  </si>
  <si>
    <t>TOTAL</t>
  </si>
  <si>
    <t>Purchase of Land</t>
  </si>
  <si>
    <t>Lease of Land</t>
  </si>
  <si>
    <t>Purchase of Buildings</t>
  </si>
  <si>
    <t>Lease of Buildings</t>
  </si>
  <si>
    <t>Finishes</t>
  </si>
  <si>
    <t>Fixtures</t>
  </si>
  <si>
    <t>Fittings</t>
  </si>
  <si>
    <t>Furnishings</t>
  </si>
  <si>
    <t>Machinery</t>
  </si>
  <si>
    <t>Plant Installations</t>
  </si>
  <si>
    <t>Tools</t>
  </si>
  <si>
    <t>Equipment</t>
  </si>
  <si>
    <t>IT (computer and networking hardware)</t>
  </si>
  <si>
    <t>Software (that is not license-based)</t>
  </si>
  <si>
    <t>Digital Equipment</t>
  </si>
  <si>
    <t>Electronics</t>
  </si>
  <si>
    <t>Intellectual Property</t>
  </si>
  <si>
    <t>Provide a clear description and any further details to help define the cost within the context of the project</t>
  </si>
  <si>
    <t>Applicants are to provide a detailed and identifiable breakdown of all the costs to be incurred as part of the project. 
All cost listed in this sheet are to be supported by quotations / pro-form invoices / BOQs as relevant.  
Costs related to construction and finishes must be supported by a full BOQ to be considered</t>
  </si>
  <si>
    <t>Investment Costs</t>
  </si>
  <si>
    <t>Quantity</t>
  </si>
  <si>
    <t>Average Annual Salary</t>
  </si>
  <si>
    <r>
      <t xml:space="preserve">If you are applying to have the aid calculated on the basis of wages of new roles created directly  as a result of the investment project, you are required to provide the following information for the new roles created.  This sheet is to be filled in </t>
    </r>
    <r>
      <rPr>
        <b/>
        <i/>
        <sz val="11"/>
        <color rgb="FFFF0000"/>
        <rFont val="Calibri"/>
        <family val="2"/>
        <scheme val="minor"/>
      </rPr>
      <t>IN ADDITION</t>
    </r>
    <r>
      <rPr>
        <i/>
        <sz val="11"/>
        <color rgb="FFFF0000"/>
        <rFont val="Calibri"/>
        <family val="2"/>
        <scheme val="minor"/>
      </rPr>
      <t xml:space="preserve"> to the Investment Costs Sheet.</t>
    </r>
  </si>
  <si>
    <t>Project Investment Cost</t>
  </si>
  <si>
    <r>
      <t xml:space="preserve">Project Investment Costs should be allocated to give an indication of how the total project cost will be split over three years. </t>
    </r>
    <r>
      <rPr>
        <i/>
        <sz val="11"/>
        <color rgb="FFFF0000"/>
        <rFont val="Calibri Light"/>
        <family val="2"/>
      </rPr>
      <t>(to be filled in by all applicants)</t>
    </r>
  </si>
  <si>
    <t>Category</t>
  </si>
  <si>
    <t>If you are requesting a cash grant to help finance this project, kindly remember that grants are disbursed on a reimbursement basis and therefore would not be available in the first year of implementation</t>
  </si>
  <si>
    <r>
      <rPr>
        <b/>
        <u/>
        <sz val="12"/>
        <color theme="1"/>
        <rFont val="Calibri Light"/>
        <family val="2"/>
      </rPr>
      <t xml:space="preserve">PROJECT FINANCING </t>
    </r>
    <r>
      <rPr>
        <b/>
        <sz val="12"/>
        <color theme="1"/>
        <rFont val="Calibri Light"/>
        <family val="2"/>
      </rPr>
      <t xml:space="preserve">
</t>
    </r>
    <r>
      <rPr>
        <b/>
        <sz val="11"/>
        <color rgb="FFFF0000"/>
        <rFont val="Calibri Light"/>
        <family val="2"/>
      </rPr>
      <t xml:space="preserve">The data in this section is to be filled in by all applicants to show how the project will be financed. </t>
    </r>
  </si>
  <si>
    <t>**The cost of new wage costs should be filled in only by applicants that are requesting that the value of assistance is calculated on the value of wage costs of new jobs created as a direct result of investment in tangible and intangible assets.</t>
  </si>
  <si>
    <t>**New Wage Costs</t>
  </si>
  <si>
    <t>Start of Works</t>
  </si>
  <si>
    <t>Start of works is defined in the guidelines.  The date entered must refelect the details entered in the application form.</t>
  </si>
  <si>
    <t>TOTAL WAGES (2-years)</t>
  </si>
  <si>
    <t>Construction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</si>
</sst>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3" formatCode="_-* #,##0.00_-;\-* #,##0.00_-;_-* &quot;-&quot;??_-;_-@_-"/>
    <numFmt numFmtId="164" formatCode="#,##0;[Red]\(#,##0\)"/>
    <numFmt numFmtId="165" formatCode="_-* #,##0_-;\-* #,##0_-;_-* &quot;-&quot;??_-;_-@_-"/>
    <numFmt numFmtId="166" formatCode="#,##0;[Blue]\(#,##0\)"/>
    <numFmt numFmtId="167" formatCode="_-* #,##0.0_-;\-* #,##0.0_-;_-* &quot;-&quot;??_-;_-@_-"/>
    <numFmt numFmtId="168" formatCode="#,##0\ ;[Blue]\(#,##0\)"/>
    <numFmt numFmtId="169" formatCode="#,##0.0\ ;[Blue]\(#,##0.0\)"/>
    <numFmt numFmtId="170" formatCode="#,##0.00\ ;[Blue]\(#,##0.00\)"/>
    <numFmt numFmtId="171" formatCode="#,##0.0\ ;[Blue]\(#,##0.0%\)"/>
    <numFmt numFmtId="172" formatCode="#,##0.0%\ ;[Blue]\(#,##0.0%\)"/>
    <numFmt numFmtId="173" formatCode="#,##0\ ;[Red]\(#,##0\)"/>
    <numFmt numFmtId="174" formatCode="#,##0\ ;[Blue]\(#,##0\ \)"/>
    <numFmt numFmtId="175" formatCode="_-[$€-2]\ * #,##0_-;\-[$€-2]\ * #,##0_-;_-[$€-2]\ * &quot;-&quot;??_-;_-@_-"/>
    <numFmt numFmtId="176" formatCode="[$-1043A]dd/mm/yyyy;@"/>
    <numFmt numFmtId="177" formatCode="&quot;€&quot;#,##0.00"/>
    <numFmt numFmtId="178" formatCode="&quot;€&quot;#,##0"/>
  </numFmts>
  <fonts count="50" x14ac:knownFonts="1">
    <font>
      <sz val="10"/>
      <name val="Arial"/>
    </font>
    <font>
      <sz val="11"/>
      <color theme="1"/>
      <name val="Calibri"/>
      <family val="2"/>
      <scheme val="minor"/>
    </font>
    <font>
      <sz val="10"/>
      <name val="Arial"/>
      <family val="2"/>
    </font>
    <font>
      <sz val="10"/>
      <name val="Arial"/>
      <family val="2"/>
    </font>
    <font>
      <u/>
      <sz val="10"/>
      <color indexed="12"/>
      <name val="Arial"/>
      <family val="2"/>
    </font>
    <font>
      <sz val="11"/>
      <color rgb="FFFF0000"/>
      <name val="Calibri"/>
      <family val="2"/>
      <scheme val="minor"/>
    </font>
    <font>
      <sz val="11"/>
      <color theme="0"/>
      <name val="Calibri"/>
      <family val="2"/>
      <scheme val="minor"/>
    </font>
    <font>
      <b/>
      <sz val="11"/>
      <color theme="1" tint="0.249977111117893"/>
      <name val="Calibri"/>
      <family val="2"/>
      <scheme val="minor"/>
    </font>
    <font>
      <sz val="11"/>
      <color theme="1" tint="0.249977111117893"/>
      <name val="Calibri"/>
      <family val="2"/>
      <scheme val="minor"/>
    </font>
    <font>
      <sz val="11"/>
      <name val="Calibri"/>
      <family val="2"/>
      <scheme val="minor"/>
    </font>
    <font>
      <b/>
      <sz val="11"/>
      <name val="Calibri"/>
      <family val="2"/>
      <scheme val="minor"/>
    </font>
    <font>
      <b/>
      <sz val="11"/>
      <color indexed="8"/>
      <name val="Calibri"/>
      <family val="2"/>
      <scheme val="minor"/>
    </font>
    <font>
      <b/>
      <sz val="11"/>
      <color indexed="10"/>
      <name val="Calibri"/>
      <family val="2"/>
      <scheme val="minor"/>
    </font>
    <font>
      <b/>
      <sz val="11"/>
      <color indexed="9"/>
      <name val="Calibri"/>
      <family val="2"/>
      <scheme val="minor"/>
    </font>
    <font>
      <sz val="11"/>
      <color indexed="9"/>
      <name val="Calibri"/>
      <family val="2"/>
      <scheme val="minor"/>
    </font>
    <font>
      <b/>
      <sz val="12"/>
      <name val="Calibri"/>
      <family val="2"/>
      <scheme val="minor"/>
    </font>
    <font>
      <b/>
      <sz val="12"/>
      <color theme="1" tint="0.249977111117893"/>
      <name val="Calibri"/>
      <family val="2"/>
      <scheme val="minor"/>
    </font>
    <font>
      <b/>
      <sz val="24"/>
      <name val="Calibri"/>
      <family val="2"/>
      <scheme val="minor"/>
    </font>
    <font>
      <b/>
      <sz val="11"/>
      <color rgb="FFFF0000"/>
      <name val="Calibri"/>
      <family val="2"/>
      <scheme val="minor"/>
    </font>
    <font>
      <sz val="11"/>
      <color indexed="12"/>
      <name val="Calibri"/>
      <family val="2"/>
      <scheme val="minor"/>
    </font>
    <font>
      <sz val="11"/>
      <color indexed="10"/>
      <name val="Calibri"/>
      <family val="2"/>
      <scheme val="minor"/>
    </font>
    <font>
      <i/>
      <sz val="11"/>
      <color theme="4" tint="-0.249977111117893"/>
      <name val="Calibri"/>
      <family val="2"/>
      <scheme val="minor"/>
    </font>
    <font>
      <i/>
      <sz val="11"/>
      <name val="Calibri"/>
      <family val="2"/>
      <scheme val="minor"/>
    </font>
    <font>
      <sz val="11"/>
      <color theme="1"/>
      <name val="Calibri Light"/>
      <family val="2"/>
    </font>
    <font>
      <sz val="20"/>
      <color theme="1"/>
      <name val="Calibri Light"/>
      <family val="2"/>
    </font>
    <font>
      <b/>
      <sz val="11"/>
      <color theme="1"/>
      <name val="Calibri Light"/>
      <family val="2"/>
    </font>
    <font>
      <b/>
      <sz val="14"/>
      <color theme="1"/>
      <name val="Calibri Light"/>
      <family val="2"/>
    </font>
    <font>
      <b/>
      <sz val="20"/>
      <name val="Calibri"/>
      <family val="2"/>
      <scheme val="minor"/>
    </font>
    <font>
      <sz val="11"/>
      <name val="Calibri Light"/>
      <family val="2"/>
    </font>
    <font>
      <sz val="11"/>
      <color theme="0"/>
      <name val="Calibri Light"/>
      <family val="2"/>
    </font>
    <font>
      <b/>
      <sz val="11"/>
      <name val="Calibri Light"/>
      <family val="2"/>
    </font>
    <font>
      <b/>
      <sz val="9"/>
      <color theme="1"/>
      <name val="Calibri Light"/>
      <family val="2"/>
    </font>
    <font>
      <i/>
      <sz val="11"/>
      <color rgb="FFFF0000"/>
      <name val="Calibri"/>
      <family val="2"/>
      <scheme val="minor"/>
    </font>
    <font>
      <b/>
      <i/>
      <sz val="11"/>
      <color rgb="FFFF0000"/>
      <name val="Calibri"/>
      <family val="2"/>
      <scheme val="minor"/>
    </font>
    <font>
      <sz val="11"/>
      <color rgb="FFFF0000"/>
      <name val="Calibri Light"/>
      <family val="2"/>
    </font>
    <font>
      <b/>
      <sz val="11"/>
      <color rgb="FFFF0000"/>
      <name val="Calibri Light"/>
      <family val="2"/>
    </font>
    <font>
      <b/>
      <sz val="12"/>
      <color theme="1"/>
      <name val="Calibri Light"/>
      <family val="2"/>
    </font>
    <font>
      <b/>
      <sz val="12"/>
      <name val="Calibri Light"/>
      <family val="2"/>
    </font>
    <font>
      <sz val="10"/>
      <color theme="1"/>
      <name val="Calibri Light"/>
      <family val="2"/>
    </font>
    <font>
      <b/>
      <i/>
      <sz val="12"/>
      <color rgb="FFFF0000"/>
      <name val="Calibri"/>
      <family val="2"/>
      <scheme val="minor"/>
    </font>
    <font>
      <b/>
      <sz val="14"/>
      <name val="Calibri"/>
      <family val="2"/>
      <scheme val="minor"/>
    </font>
    <font>
      <b/>
      <sz val="13"/>
      <name val="Calibri"/>
      <family val="2"/>
      <scheme val="minor"/>
    </font>
    <font>
      <i/>
      <sz val="11"/>
      <color rgb="FFFF0000"/>
      <name val="Calibri Light"/>
      <family val="2"/>
    </font>
    <font>
      <sz val="10"/>
      <color theme="0"/>
      <name val="Calibri Light"/>
      <family val="2"/>
    </font>
    <font>
      <b/>
      <u/>
      <sz val="12"/>
      <color theme="1"/>
      <name val="Calibri Light"/>
      <family val="2"/>
    </font>
    <font>
      <i/>
      <sz val="10"/>
      <color rgb="FFC00000"/>
      <name val="Calibri"/>
      <family val="2"/>
      <scheme val="minor"/>
    </font>
    <font>
      <b/>
      <i/>
      <sz val="12"/>
      <color theme="1"/>
      <name val="Calibri Light"/>
      <family val="2"/>
    </font>
    <font>
      <sz val="10"/>
      <color theme="0"/>
      <name val="Calibri"/>
      <family val="2"/>
      <scheme val="minor"/>
    </font>
    <font>
      <b/>
      <sz val="10"/>
      <color theme="0"/>
      <name val="Calibri"/>
      <family val="2"/>
      <scheme val="minor"/>
    </font>
    <font>
      <b/>
      <sz val="10"/>
      <color theme="0"/>
      <name val="Calibri Light"/>
      <family val="2"/>
    </font>
  </fonts>
  <fills count="1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49998474074526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92D050"/>
        <bgColor indexed="64"/>
      </patternFill>
    </fill>
  </fills>
  <borders count="146">
    <border>
      <left/>
      <right/>
      <top/>
      <bottom/>
      <diagonal/>
    </border>
    <border>
      <left/>
      <right/>
      <top/>
      <bottom style="thin">
        <color indexed="64"/>
      </bottom>
      <diagonal/>
    </border>
    <border>
      <left/>
      <right/>
      <top style="thin">
        <color indexed="64"/>
      </top>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3" tint="0.39994506668294322"/>
      </top>
      <bottom/>
      <diagonal/>
    </border>
    <border>
      <left/>
      <right/>
      <top/>
      <bottom style="thin">
        <color theme="3" tint="0.39994506668294322"/>
      </bottom>
      <diagonal/>
    </border>
    <border>
      <left/>
      <right/>
      <top/>
      <bottom style="medium">
        <color theme="3" tint="0.39991454817346722"/>
      </bottom>
      <diagonal/>
    </border>
    <border>
      <left/>
      <right/>
      <top/>
      <bottom style="hair">
        <color theme="3" tint="0.39994506668294322"/>
      </bottom>
      <diagonal/>
    </border>
    <border>
      <left/>
      <right/>
      <top style="hair">
        <color theme="3" tint="0.39994506668294322"/>
      </top>
      <bottom/>
      <diagonal/>
    </border>
    <border>
      <left/>
      <right/>
      <top style="medium">
        <color theme="3" tint="0.39991454817346722"/>
      </top>
      <bottom/>
      <diagonal/>
    </border>
    <border>
      <left/>
      <right/>
      <top/>
      <bottom style="thin">
        <color theme="3" tint="0.39991454817346722"/>
      </bottom>
      <diagonal/>
    </border>
    <border>
      <left style="dotted">
        <color theme="3" tint="0.39991454817346722"/>
      </left>
      <right style="dotted">
        <color theme="3" tint="0.39991454817346722"/>
      </right>
      <top style="dotted">
        <color theme="3" tint="0.39991454817346722"/>
      </top>
      <bottom style="dotted">
        <color theme="3" tint="0.39991454817346722"/>
      </bottom>
      <diagonal/>
    </border>
    <border>
      <left style="dotted">
        <color theme="3" tint="0.39991454817346722"/>
      </left>
      <right style="dotted">
        <color theme="3" tint="0.39991454817346722"/>
      </right>
      <top style="dotted">
        <color theme="3" tint="0.39991454817346722"/>
      </top>
      <bottom/>
      <diagonal/>
    </border>
    <border>
      <left style="dotted">
        <color theme="3" tint="0.39991454817346722"/>
      </left>
      <right style="dotted">
        <color theme="3" tint="0.39991454817346722"/>
      </right>
      <top style="thin">
        <color theme="3" tint="0.39994506668294322"/>
      </top>
      <bottom style="dotted">
        <color theme="3" tint="0.39991454817346722"/>
      </bottom>
      <diagonal/>
    </border>
    <border>
      <left style="dotted">
        <color theme="3" tint="0.39991454817346722"/>
      </left>
      <right style="dotted">
        <color theme="3" tint="0.39991454817346722"/>
      </right>
      <top style="dotted">
        <color theme="3" tint="0.39991454817346722"/>
      </top>
      <bottom style="thin">
        <color theme="3" tint="0.39991454817346722"/>
      </bottom>
      <diagonal/>
    </border>
    <border>
      <left style="dotted">
        <color theme="3" tint="0.39991454817346722"/>
      </left>
      <right style="dotted">
        <color theme="3" tint="0.39991454817346722"/>
      </right>
      <top style="thin">
        <color theme="3" tint="0.39991454817346722"/>
      </top>
      <bottom style="medium">
        <color theme="3" tint="0.39991454817346722"/>
      </bottom>
      <diagonal/>
    </border>
    <border>
      <left style="dotted">
        <color theme="3" tint="0.39991454817346722"/>
      </left>
      <right style="dotted">
        <color theme="3" tint="0.39991454817346722"/>
      </right>
      <top style="thin">
        <color theme="3" tint="0.39991454817346722"/>
      </top>
      <bottom style="dashed">
        <color theme="3" tint="0.39991454817346722"/>
      </bottom>
      <diagonal/>
    </border>
    <border>
      <left style="dotted">
        <color theme="3" tint="0.39991454817346722"/>
      </left>
      <right style="dotted">
        <color theme="3" tint="0.39991454817346722"/>
      </right>
      <top/>
      <bottom style="thin">
        <color theme="3" tint="0.39991454817346722"/>
      </bottom>
      <diagonal/>
    </border>
    <border>
      <left style="dotted">
        <color theme="3" tint="0.39991454817346722"/>
      </left>
      <right style="dotted">
        <color theme="3" tint="0.39991454817346722"/>
      </right>
      <top style="thin">
        <color theme="3" tint="0.39991454817346722"/>
      </top>
      <bottom style="thin">
        <color theme="3" tint="0.39991454817346722"/>
      </bottom>
      <diagonal/>
    </border>
    <border>
      <left/>
      <right/>
      <top style="medium">
        <color theme="3" tint="0.39991454817346722"/>
      </top>
      <bottom style="thin">
        <color theme="3" tint="0.39991454817346722"/>
      </bottom>
      <diagonal/>
    </border>
    <border>
      <left style="dotted">
        <color theme="3" tint="0.39994506668294322"/>
      </left>
      <right style="dotted">
        <color theme="3" tint="0.39994506668294322"/>
      </right>
      <top style="thin">
        <color theme="3" tint="0.39994506668294322"/>
      </top>
      <bottom/>
      <diagonal/>
    </border>
    <border>
      <left style="dotted">
        <color theme="3" tint="0.39991454817346722"/>
      </left>
      <right style="dotted">
        <color theme="3" tint="0.39991454817346722"/>
      </right>
      <top style="thin">
        <color theme="3" tint="0.39991454817346722"/>
      </top>
      <bottom style="double">
        <color theme="3" tint="0.39991454817346722"/>
      </bottom>
      <diagonal/>
    </border>
    <border>
      <left style="dotted">
        <color theme="3" tint="0.39994506668294322"/>
      </left>
      <right style="dotted">
        <color theme="3" tint="0.39994506668294322"/>
      </right>
      <top style="thin">
        <color theme="3" tint="0.39994506668294322"/>
      </top>
      <bottom style="thin">
        <color theme="3" tint="0.39985351115451523"/>
      </bottom>
      <diagonal/>
    </border>
    <border>
      <left/>
      <right style="dotted">
        <color theme="3" tint="0.39994506668294322"/>
      </right>
      <top/>
      <bottom style="dotted">
        <color theme="3" tint="0.39994506668294322"/>
      </bottom>
      <diagonal/>
    </border>
    <border>
      <left style="dotted">
        <color theme="3" tint="0.39994506668294322"/>
      </left>
      <right style="dotted">
        <color theme="3" tint="0.39994506668294322"/>
      </right>
      <top/>
      <bottom style="dotted">
        <color theme="3" tint="0.39994506668294322"/>
      </bottom>
      <diagonal/>
    </border>
    <border>
      <left style="dotted">
        <color theme="3" tint="0.39994506668294322"/>
      </left>
      <right/>
      <top/>
      <bottom style="dotted">
        <color theme="3" tint="0.39994506668294322"/>
      </bottom>
      <diagonal/>
    </border>
    <border>
      <left/>
      <right style="dotted">
        <color theme="3" tint="0.39994506668294322"/>
      </right>
      <top style="dotted">
        <color theme="3" tint="0.39994506668294322"/>
      </top>
      <bottom style="dotted">
        <color theme="3" tint="0.39994506668294322"/>
      </bottom>
      <diagonal/>
    </border>
    <border>
      <left style="dotted">
        <color theme="3" tint="0.39994506668294322"/>
      </left>
      <right style="dotted">
        <color theme="3" tint="0.39994506668294322"/>
      </right>
      <top style="dotted">
        <color theme="3" tint="0.39994506668294322"/>
      </top>
      <bottom style="dotted">
        <color theme="3" tint="0.39994506668294322"/>
      </bottom>
      <diagonal/>
    </border>
    <border>
      <left style="dotted">
        <color theme="3" tint="0.39994506668294322"/>
      </left>
      <right/>
      <top style="dotted">
        <color theme="3" tint="0.39994506668294322"/>
      </top>
      <bottom style="dotted">
        <color theme="3" tint="0.39994506668294322"/>
      </bottom>
      <diagonal/>
    </border>
    <border>
      <left/>
      <right style="dotted">
        <color theme="3" tint="0.39994506668294322"/>
      </right>
      <top style="dotted">
        <color theme="3" tint="0.39994506668294322"/>
      </top>
      <bottom style="thin">
        <color theme="3" tint="0.39994506668294322"/>
      </bottom>
      <diagonal/>
    </border>
    <border>
      <left style="dotted">
        <color theme="3" tint="0.39994506668294322"/>
      </left>
      <right style="dotted">
        <color theme="3" tint="0.39994506668294322"/>
      </right>
      <top style="dotted">
        <color theme="3" tint="0.39994506668294322"/>
      </top>
      <bottom style="thin">
        <color theme="3" tint="0.39994506668294322"/>
      </bottom>
      <diagonal/>
    </border>
    <border>
      <left style="dotted">
        <color theme="3" tint="0.39994506668294322"/>
      </left>
      <right/>
      <top style="dotted">
        <color theme="3" tint="0.39994506668294322"/>
      </top>
      <bottom style="thin">
        <color theme="3" tint="0.39994506668294322"/>
      </bottom>
      <diagonal/>
    </border>
    <border>
      <left/>
      <right style="dotted">
        <color theme="3" tint="0.39994506668294322"/>
      </right>
      <top style="thin">
        <color theme="3" tint="0.39991454817346722"/>
      </top>
      <bottom style="dotted">
        <color theme="3" tint="0.39994506668294322"/>
      </bottom>
      <diagonal/>
    </border>
    <border>
      <left style="dotted">
        <color theme="3" tint="0.39994506668294322"/>
      </left>
      <right style="dotted">
        <color theme="3" tint="0.39994506668294322"/>
      </right>
      <top style="thin">
        <color theme="3" tint="0.39991454817346722"/>
      </top>
      <bottom style="dotted">
        <color theme="3" tint="0.39994506668294322"/>
      </bottom>
      <diagonal/>
    </border>
    <border>
      <left style="dotted">
        <color theme="3" tint="0.39994506668294322"/>
      </left>
      <right/>
      <top style="thin">
        <color theme="3" tint="0.39991454817346722"/>
      </top>
      <bottom style="dotted">
        <color theme="3" tint="0.39994506668294322"/>
      </bottom>
      <diagonal/>
    </border>
    <border>
      <left/>
      <right style="dotted">
        <color theme="3" tint="0.39994506668294322"/>
      </right>
      <top style="dotted">
        <color theme="3" tint="0.39994506668294322"/>
      </top>
      <bottom style="thin">
        <color theme="3" tint="0.39991454817346722"/>
      </bottom>
      <diagonal/>
    </border>
    <border>
      <left style="dotted">
        <color theme="3" tint="0.39994506668294322"/>
      </left>
      <right style="dotted">
        <color theme="3" tint="0.39994506668294322"/>
      </right>
      <top style="dotted">
        <color theme="3" tint="0.39994506668294322"/>
      </top>
      <bottom style="thin">
        <color theme="3" tint="0.39991454817346722"/>
      </bottom>
      <diagonal/>
    </border>
    <border>
      <left style="dotted">
        <color theme="3" tint="0.39994506668294322"/>
      </left>
      <right/>
      <top style="dotted">
        <color theme="3" tint="0.39994506668294322"/>
      </top>
      <bottom style="thin">
        <color theme="3" tint="0.39991454817346722"/>
      </bottom>
      <diagonal/>
    </border>
    <border>
      <left style="dotted">
        <color theme="3" tint="0.39994506668294322"/>
      </left>
      <right style="dotted">
        <color theme="3" tint="0.39994506668294322"/>
      </right>
      <top style="thin">
        <color theme="3" tint="0.39994506668294322"/>
      </top>
      <bottom style="dotted">
        <color theme="3" tint="0.39994506668294322"/>
      </bottom>
      <diagonal/>
    </border>
    <border>
      <left style="dotted">
        <color theme="3" tint="0.39994506668294322"/>
      </left>
      <right/>
      <top style="thin">
        <color theme="3" tint="0.39994506668294322"/>
      </top>
      <bottom style="dotted">
        <color theme="3" tint="0.39994506668294322"/>
      </bottom>
      <diagonal/>
    </border>
    <border>
      <left/>
      <right style="dotted">
        <color theme="3" tint="0.39994506668294322"/>
      </right>
      <top style="thin">
        <color theme="3" tint="0.39994506668294322"/>
      </top>
      <bottom style="dotted">
        <color theme="3" tint="0.39994506668294322"/>
      </bottom>
      <diagonal/>
    </border>
    <border>
      <left style="dotted">
        <color theme="3" tint="0.39991454817346722"/>
      </left>
      <right style="dotted">
        <color theme="3" tint="0.39991454817346722"/>
      </right>
      <top style="thin">
        <color theme="3" tint="0.39991454817346722"/>
      </top>
      <bottom style="dotted">
        <color theme="3" tint="0.39991454817346722"/>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right style="thin">
        <color theme="0" tint="-0.24994659260841701"/>
      </right>
      <top/>
      <bottom/>
      <diagonal/>
    </border>
    <border>
      <left style="thin">
        <color theme="0" tint="-0.24994659260841701"/>
      </left>
      <right/>
      <top/>
      <bottom/>
      <diagonal/>
    </border>
    <border>
      <left/>
      <right style="dotted">
        <color theme="3" tint="0.39994506668294322"/>
      </right>
      <top/>
      <bottom/>
      <diagonal/>
    </border>
    <border>
      <left style="dotted">
        <color theme="3" tint="0.39994506668294322"/>
      </left>
      <right style="dotted">
        <color theme="3" tint="0.39994506668294322"/>
      </right>
      <top/>
      <bottom/>
      <diagonal/>
    </border>
    <border>
      <left style="dotted">
        <color theme="3" tint="0.39994506668294322"/>
      </left>
      <right/>
      <top/>
      <bottom/>
      <diagonal/>
    </border>
    <border>
      <left style="thin">
        <color theme="3" tint="0.39991454817346722"/>
      </left>
      <right/>
      <top style="thin">
        <color theme="3" tint="0.39991454817346722"/>
      </top>
      <bottom style="thin">
        <color theme="3" tint="0.39994506668294322"/>
      </bottom>
      <diagonal/>
    </border>
    <border>
      <left/>
      <right/>
      <top style="thin">
        <color theme="3" tint="0.39991454817346722"/>
      </top>
      <bottom style="thin">
        <color theme="3" tint="0.39994506668294322"/>
      </bottom>
      <diagonal/>
    </border>
    <border>
      <left/>
      <right style="thin">
        <color theme="3" tint="0.39991454817346722"/>
      </right>
      <top style="thin">
        <color theme="3" tint="0.39991454817346722"/>
      </top>
      <bottom style="thin">
        <color theme="3" tint="0.39994506668294322"/>
      </bottom>
      <diagonal/>
    </border>
    <border>
      <left/>
      <right style="thin">
        <color theme="3" tint="0.39991454817346722"/>
      </right>
      <top/>
      <bottom style="thin">
        <color theme="3" tint="0.39994506668294322"/>
      </bottom>
      <diagonal/>
    </border>
    <border>
      <left/>
      <right style="dotted">
        <color theme="3" tint="0.39991454817346722"/>
      </right>
      <top style="thin">
        <color theme="3" tint="0.39994506668294322"/>
      </top>
      <bottom style="dotted">
        <color theme="3" tint="0.39991454817346722"/>
      </bottom>
      <diagonal/>
    </border>
    <border>
      <left/>
      <right style="dotted">
        <color theme="3" tint="0.39991454817346722"/>
      </right>
      <top style="dotted">
        <color theme="3" tint="0.39991454817346722"/>
      </top>
      <bottom/>
      <diagonal/>
    </border>
    <border>
      <left/>
      <right style="dotted">
        <color theme="3" tint="0.39991454817346722"/>
      </right>
      <top style="dotted">
        <color theme="3" tint="0.39991454817346722"/>
      </top>
      <bottom style="dotted">
        <color theme="3" tint="0.39991454817346722"/>
      </bottom>
      <diagonal/>
    </border>
    <border>
      <left/>
      <right style="dotted">
        <color theme="3" tint="0.39991454817346722"/>
      </right>
      <top style="thin">
        <color theme="3" tint="0.39991454817346722"/>
      </top>
      <bottom style="medium">
        <color theme="3" tint="0.39991454817346722"/>
      </bottom>
      <diagonal/>
    </border>
    <border>
      <left style="thin">
        <color theme="3" tint="0.39994506668294322"/>
      </left>
      <right/>
      <top style="thin">
        <color theme="3" tint="0.39994506668294322"/>
      </top>
      <bottom style="thin">
        <color theme="3" tint="0.39994506668294322"/>
      </bottom>
      <diagonal/>
    </border>
    <border>
      <left style="dotted">
        <color theme="3" tint="0.39991454817346722"/>
      </left>
      <right/>
      <top style="thin">
        <color theme="3" tint="0.39994506668294322"/>
      </top>
      <bottom style="dotted">
        <color theme="3" tint="0.39991454817346722"/>
      </bottom>
      <diagonal/>
    </border>
    <border>
      <left style="dotted">
        <color theme="3" tint="0.39991454817346722"/>
      </left>
      <right/>
      <top style="dotted">
        <color theme="3" tint="0.39991454817346722"/>
      </top>
      <bottom/>
      <diagonal/>
    </border>
    <border>
      <left style="dotted">
        <color theme="3" tint="0.39991454817346722"/>
      </left>
      <right/>
      <top style="thin">
        <color theme="3" tint="0.39991454817346722"/>
      </top>
      <bottom style="medium">
        <color theme="3" tint="0.39991454817346722"/>
      </bottom>
      <diagonal/>
    </border>
    <border>
      <left style="dotted">
        <color theme="3" tint="0.39991454817346722"/>
      </left>
      <right/>
      <top style="dotted">
        <color theme="3" tint="0.39991454817346722"/>
      </top>
      <bottom style="dotted">
        <color theme="3" tint="0.39991454817346722"/>
      </bottom>
      <diagonal/>
    </border>
    <border>
      <left style="dotted">
        <color theme="3" tint="0.39991454817346722"/>
      </left>
      <right/>
      <top style="thin">
        <color theme="3" tint="0.39991454817346722"/>
      </top>
      <bottom style="dashed">
        <color theme="3" tint="0.39991454817346722"/>
      </bottom>
      <diagonal/>
    </border>
    <border>
      <left style="dotted">
        <color theme="3" tint="0.39991454817346722"/>
      </left>
      <right/>
      <top/>
      <bottom style="thin">
        <color theme="3" tint="0.39991454817346722"/>
      </bottom>
      <diagonal/>
    </border>
    <border>
      <left style="dotted">
        <color theme="3" tint="0.39991454817346722"/>
      </left>
      <right/>
      <top style="dotted">
        <color theme="3" tint="0.39991454817346722"/>
      </top>
      <bottom style="thin">
        <color theme="3" tint="0.39991454817346722"/>
      </bottom>
      <diagonal/>
    </border>
    <border>
      <left style="dotted">
        <color theme="3" tint="0.39991454817346722"/>
      </left>
      <right/>
      <top style="thin">
        <color theme="3" tint="0.39991454817346722"/>
      </top>
      <bottom style="thin">
        <color theme="3" tint="0.39991454817346722"/>
      </bottom>
      <diagonal/>
    </border>
    <border>
      <left/>
      <right style="thin">
        <color theme="3" tint="0.39994506668294322"/>
      </right>
      <top style="thin">
        <color theme="3" tint="0.39994506668294322"/>
      </top>
      <bottom style="thin">
        <color theme="3" tint="0.39994506668294322"/>
      </bottom>
      <diagonal/>
    </border>
    <border>
      <left/>
      <right style="dotted">
        <color theme="3" tint="0.39991454817346722"/>
      </right>
      <top style="thin">
        <color theme="3" tint="0.39991454817346722"/>
      </top>
      <bottom style="dashed">
        <color theme="3" tint="0.39991454817346722"/>
      </bottom>
      <diagonal/>
    </border>
    <border>
      <left/>
      <right style="dotted">
        <color theme="3" tint="0.39991454817346722"/>
      </right>
      <top/>
      <bottom style="thin">
        <color theme="3" tint="0.39991454817346722"/>
      </bottom>
      <diagonal/>
    </border>
    <border>
      <left/>
      <right style="dotted">
        <color theme="3" tint="0.39991454817346722"/>
      </right>
      <top style="dotted">
        <color theme="3" tint="0.39991454817346722"/>
      </top>
      <bottom style="thin">
        <color theme="3" tint="0.39991454817346722"/>
      </bottom>
      <diagonal/>
    </border>
    <border>
      <left/>
      <right style="dotted">
        <color theme="3" tint="0.39991454817346722"/>
      </right>
      <top style="thin">
        <color theme="3" tint="0.39991454817346722"/>
      </top>
      <bottom style="thin">
        <color theme="3" tint="0.39991454817346722"/>
      </bottom>
      <diagonal/>
    </border>
    <border>
      <left style="thin">
        <color theme="3" tint="0.39994506668294322"/>
      </left>
      <right/>
      <top style="thin">
        <color theme="3" tint="0.39994506668294322"/>
      </top>
      <bottom/>
      <diagonal/>
    </border>
    <border>
      <left/>
      <right style="thin">
        <color theme="3" tint="0.39994506668294322"/>
      </right>
      <top/>
      <bottom style="thin">
        <color theme="3" tint="0.39994506668294322"/>
      </bottom>
      <diagonal/>
    </border>
    <border>
      <left style="thin">
        <color theme="3" tint="0.39994506668294322"/>
      </left>
      <right style="thin">
        <color theme="3" tint="0.39994506668294322"/>
      </right>
      <top/>
      <bottom style="thin">
        <color theme="3" tint="0.39994506668294322"/>
      </bottom>
      <diagonal/>
    </border>
    <border>
      <left style="thin">
        <color theme="3" tint="0.39994506668294322"/>
      </left>
      <right/>
      <top/>
      <bottom style="thin">
        <color theme="3" tint="0.39994506668294322"/>
      </bottom>
      <diagonal/>
    </border>
    <border>
      <left/>
      <right style="dotted">
        <color theme="3" tint="0.39991454817346722"/>
      </right>
      <top style="thin">
        <color theme="3" tint="0.39991454817346722"/>
      </top>
      <bottom style="double">
        <color theme="3" tint="0.39991454817346722"/>
      </bottom>
      <diagonal/>
    </border>
    <border>
      <left/>
      <right style="thin">
        <color theme="5" tint="0.59996337778862885"/>
      </right>
      <top style="thin">
        <color theme="5" tint="0.59996337778862885"/>
      </top>
      <bottom style="thin">
        <color theme="5" tint="0.59996337778862885"/>
      </bottom>
      <diagonal/>
    </border>
    <border>
      <left/>
      <right style="dotted">
        <color theme="3" tint="0.39994506668294322"/>
      </right>
      <top style="thin">
        <color theme="3" tint="0.39994506668294322"/>
      </top>
      <bottom style="thin">
        <color theme="3" tint="0.39985351115451523"/>
      </bottom>
      <diagonal/>
    </border>
    <border>
      <left/>
      <right style="dotted">
        <color theme="3" tint="0.39991454817346722"/>
      </right>
      <top style="thin">
        <color theme="3" tint="0.39991454817346722"/>
      </top>
      <bottom style="dotted">
        <color theme="3" tint="0.39991454817346722"/>
      </bottom>
      <diagonal/>
    </border>
    <border>
      <left style="dotted">
        <color theme="3" tint="0.39991454817346722"/>
      </left>
      <right/>
      <top style="thin">
        <color theme="3" tint="0.39991454817346722"/>
      </top>
      <bottom style="double">
        <color theme="3" tint="0.39991454817346722"/>
      </bottom>
      <diagonal/>
    </border>
    <border>
      <left style="thin">
        <color theme="5" tint="0.59996337778862885"/>
      </left>
      <right/>
      <top style="thin">
        <color theme="5" tint="0.59996337778862885"/>
      </top>
      <bottom style="thin">
        <color theme="5" tint="0.59996337778862885"/>
      </bottom>
      <diagonal/>
    </border>
    <border>
      <left/>
      <right style="dotted">
        <color theme="3" tint="0.39994506668294322"/>
      </right>
      <top style="thin">
        <color theme="3" tint="0.39994506668294322"/>
      </top>
      <bottom/>
      <diagonal/>
    </border>
    <border>
      <left style="dotted">
        <color theme="3" tint="0.39994506668294322"/>
      </left>
      <right/>
      <top style="thin">
        <color theme="3" tint="0.39994506668294322"/>
      </top>
      <bottom/>
      <diagonal/>
    </border>
    <border>
      <left style="dotted">
        <color theme="4"/>
      </left>
      <right/>
      <top/>
      <bottom/>
      <diagonal/>
    </border>
    <border>
      <left/>
      <right/>
      <top/>
      <bottom style="dashed">
        <color auto="1"/>
      </bottom>
      <diagonal/>
    </border>
    <border>
      <left/>
      <right/>
      <top style="dashed">
        <color auto="1"/>
      </top>
      <bottom/>
      <diagonal/>
    </border>
    <border>
      <left style="dotted">
        <color theme="3" tint="0.39994506668294322"/>
      </left>
      <right/>
      <top style="thin">
        <color theme="3" tint="0.39994506668294322"/>
      </top>
      <bottom style="thin">
        <color theme="3" tint="0.39985351115451523"/>
      </bottom>
      <diagonal/>
    </border>
    <border>
      <left style="dotted">
        <color theme="3" tint="0.39991454817346722"/>
      </left>
      <right/>
      <top style="thin">
        <color theme="3" tint="0.39991454817346722"/>
      </top>
      <bottom style="dotted">
        <color theme="3" tint="0.39991454817346722"/>
      </bottom>
      <diagonal/>
    </border>
    <border>
      <left/>
      <right/>
      <top style="thin">
        <color theme="3" tint="0.39991454817346722"/>
      </top>
      <bottom style="medium">
        <color theme="3" tint="0.39991454817346722"/>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top style="dotted">
        <color indexed="64"/>
      </top>
      <bottom style="thin">
        <color indexed="64"/>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tted">
        <color indexed="64"/>
      </left>
      <right/>
      <top/>
      <bottom style="dotted">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dotted">
        <color indexed="64"/>
      </bottom>
      <diagonal/>
    </border>
    <border>
      <left style="dotted">
        <color indexed="64"/>
      </left>
      <right/>
      <top style="medium">
        <color indexed="64"/>
      </top>
      <bottom style="dotted">
        <color indexed="64"/>
      </bottom>
      <diagonal/>
    </border>
    <border>
      <left style="dotted">
        <color indexed="64"/>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style="dotted">
        <color indexed="64"/>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ashed">
        <color auto="1"/>
      </left>
      <right/>
      <top style="dashed">
        <color auto="1"/>
      </top>
      <bottom style="dashed">
        <color auto="1"/>
      </bottom>
      <diagonal/>
    </border>
    <border>
      <left/>
      <right/>
      <top style="dashed">
        <color auto="1"/>
      </top>
      <bottom style="dashed">
        <color auto="1"/>
      </bottom>
      <diagonal/>
    </border>
    <border>
      <left/>
      <right style="dashed">
        <color auto="1"/>
      </right>
      <top style="dashed">
        <color auto="1"/>
      </top>
      <bottom style="dashed">
        <color auto="1"/>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s>
  <cellStyleXfs count="9">
    <xf numFmtId="0" fontId="0" fillId="0" borderId="0"/>
    <xf numFmtId="43" fontId="2"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3"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459">
    <xf numFmtId="0" fontId="0" fillId="0" borderId="0" xfId="0"/>
    <xf numFmtId="0" fontId="7" fillId="3" borderId="6" xfId="0" applyFont="1" applyFill="1" applyBorder="1" applyProtection="1"/>
    <xf numFmtId="0" fontId="8" fillId="3" borderId="6" xfId="0" applyFont="1" applyFill="1" applyBorder="1" applyProtection="1"/>
    <xf numFmtId="0" fontId="9" fillId="0" borderId="0" xfId="0" applyFont="1" applyProtection="1"/>
    <xf numFmtId="0" fontId="9" fillId="3" borderId="0" xfId="0" applyFont="1" applyFill="1" applyProtection="1"/>
    <xf numFmtId="0" fontId="9" fillId="0" borderId="0" xfId="0" applyFont="1"/>
    <xf numFmtId="0" fontId="10" fillId="2" borderId="0" xfId="4" applyFont="1" applyFill="1" applyBorder="1" applyAlignment="1" applyProtection="1">
      <alignment vertical="center" wrapText="1"/>
    </xf>
    <xf numFmtId="0" fontId="9" fillId="2" borderId="0" xfId="4" applyFont="1" applyFill="1" applyBorder="1" applyAlignment="1" applyProtection="1"/>
    <xf numFmtId="0" fontId="9" fillId="2" borderId="0" xfId="4" applyFont="1" applyFill="1" applyBorder="1" applyAlignment="1" applyProtection="1">
      <alignment horizontal="center"/>
    </xf>
    <xf numFmtId="0" fontId="9" fillId="3" borderId="0" xfId="4" applyFont="1" applyFill="1" applyBorder="1" applyAlignment="1" applyProtection="1"/>
    <xf numFmtId="0" fontId="9" fillId="2" borderId="0" xfId="4" applyFont="1" applyFill="1" applyBorder="1" applyAlignment="1" applyProtection="1">
      <alignment horizontal="center" wrapText="1"/>
    </xf>
    <xf numFmtId="0" fontId="9" fillId="2" borderId="0" xfId="4" applyFont="1" applyFill="1" applyBorder="1" applyAlignment="1" applyProtection="1">
      <alignment wrapText="1"/>
    </xf>
    <xf numFmtId="0" fontId="9" fillId="3" borderId="0" xfId="4" applyFont="1" applyFill="1" applyBorder="1" applyAlignment="1" applyProtection="1">
      <alignment wrapText="1"/>
    </xf>
    <xf numFmtId="0" fontId="10" fillId="2" borderId="1" xfId="4" applyFont="1" applyFill="1" applyBorder="1" applyAlignment="1" applyProtection="1">
      <alignment vertical="center" wrapText="1"/>
    </xf>
    <xf numFmtId="0" fontId="11" fillId="2" borderId="1" xfId="4" applyFont="1" applyFill="1" applyBorder="1" applyAlignment="1" applyProtection="1"/>
    <xf numFmtId="0" fontId="11" fillId="3" borderId="1" xfId="4" applyFont="1" applyFill="1" applyBorder="1" applyAlignment="1" applyProtection="1"/>
    <xf numFmtId="0" fontId="11" fillId="2" borderId="1" xfId="4" applyFont="1" applyFill="1" applyBorder="1" applyAlignment="1" applyProtection="1">
      <alignment horizontal="left"/>
    </xf>
    <xf numFmtId="0" fontId="12" fillId="3" borderId="1" xfId="4" applyFont="1" applyFill="1" applyBorder="1" applyAlignment="1" applyProtection="1">
      <alignment horizontal="center" vertical="center" textRotation="90"/>
    </xf>
    <xf numFmtId="0" fontId="13" fillId="3" borderId="1" xfId="4" applyFont="1" applyFill="1" applyBorder="1" applyAlignment="1" applyProtection="1">
      <alignment horizontal="left"/>
      <protection hidden="1"/>
    </xf>
    <xf numFmtId="0" fontId="14" fillId="2" borderId="1" xfId="4" applyFont="1" applyFill="1" applyBorder="1" applyAlignment="1" applyProtection="1">
      <alignment horizontal="left" wrapText="1"/>
      <protection hidden="1"/>
    </xf>
    <xf numFmtId="0" fontId="9" fillId="2" borderId="1" xfId="4" applyFont="1" applyFill="1" applyBorder="1" applyAlignment="1" applyProtection="1">
      <alignment wrapText="1"/>
      <protection hidden="1"/>
    </xf>
    <xf numFmtId="0" fontId="9" fillId="2" borderId="1" xfId="4" applyFont="1" applyFill="1" applyBorder="1" applyAlignment="1" applyProtection="1">
      <alignment wrapText="1"/>
    </xf>
    <xf numFmtId="0" fontId="9" fillId="3" borderId="0" xfId="0" applyFont="1" applyFill="1" applyBorder="1" applyProtection="1"/>
    <xf numFmtId="0" fontId="10" fillId="3" borderId="0" xfId="0" applyFont="1" applyFill="1" applyBorder="1" applyAlignment="1" applyProtection="1">
      <alignment horizontal="center"/>
    </xf>
    <xf numFmtId="0" fontId="10" fillId="3" borderId="0" xfId="0" applyFont="1" applyFill="1" applyBorder="1" applyAlignment="1" applyProtection="1">
      <alignment horizontal="center" vertical="center"/>
    </xf>
    <xf numFmtId="0" fontId="9" fillId="0" borderId="0" xfId="0" applyFont="1" applyProtection="1">
      <protection locked="0"/>
    </xf>
    <xf numFmtId="1" fontId="10" fillId="3" borderId="3" xfId="0" applyNumberFormat="1" applyFont="1" applyFill="1" applyBorder="1" applyAlignment="1" applyProtection="1">
      <alignment horizontal="center" vertical="center"/>
    </xf>
    <xf numFmtId="1" fontId="10" fillId="3" borderId="0" xfId="0" applyNumberFormat="1" applyFont="1" applyFill="1" applyBorder="1" applyAlignment="1" applyProtection="1">
      <alignment horizontal="center" vertical="center"/>
    </xf>
    <xf numFmtId="0" fontId="9" fillId="0" borderId="0" xfId="0" applyFont="1" applyBorder="1" applyProtection="1"/>
    <xf numFmtId="1" fontId="10" fillId="3" borderId="3" xfId="0" applyNumberFormat="1" applyFont="1" applyFill="1" applyBorder="1" applyAlignment="1" applyProtection="1">
      <alignment horizontal="center"/>
    </xf>
    <xf numFmtId="1" fontId="10" fillId="3" borderId="0" xfId="0" applyNumberFormat="1" applyFont="1" applyFill="1" applyBorder="1" applyAlignment="1" applyProtection="1">
      <alignment horizontal="center"/>
    </xf>
    <xf numFmtId="0" fontId="10" fillId="3" borderId="0" xfId="0" applyFont="1" applyFill="1" applyBorder="1" applyAlignment="1" applyProtection="1">
      <alignment horizontal="left"/>
    </xf>
    <xf numFmtId="0" fontId="9" fillId="0" borderId="0" xfId="0" applyFont="1" applyFill="1" applyBorder="1" applyProtection="1"/>
    <xf numFmtId="1" fontId="10" fillId="3" borderId="5" xfId="0" applyNumberFormat="1" applyFont="1" applyFill="1" applyBorder="1" applyAlignment="1" applyProtection="1">
      <alignment horizontal="center"/>
    </xf>
    <xf numFmtId="165" fontId="9" fillId="6" borderId="13" xfId="1" applyNumberFormat="1" applyFont="1" applyFill="1" applyBorder="1" applyProtection="1">
      <protection locked="0"/>
    </xf>
    <xf numFmtId="165" fontId="9" fillId="6" borderId="12" xfId="1" applyNumberFormat="1" applyFont="1" applyFill="1" applyBorder="1" applyProtection="1">
      <protection locked="0"/>
    </xf>
    <xf numFmtId="0" fontId="10" fillId="0" borderId="0" xfId="0" applyFont="1" applyProtection="1"/>
    <xf numFmtId="0" fontId="10" fillId="3" borderId="0" xfId="0" applyFont="1" applyFill="1" applyProtection="1"/>
    <xf numFmtId="168" fontId="10" fillId="3" borderId="15" xfId="1" applyNumberFormat="1" applyFont="1" applyFill="1" applyBorder="1" applyAlignment="1" applyProtection="1">
      <alignment horizontal="right"/>
    </xf>
    <xf numFmtId="165" fontId="10" fillId="3" borderId="9" xfId="1" applyNumberFormat="1" applyFont="1" applyFill="1" applyBorder="1" applyAlignment="1" applyProtection="1">
      <alignment horizontal="center"/>
    </xf>
    <xf numFmtId="165" fontId="10" fillId="3" borderId="0" xfId="1" applyNumberFormat="1" applyFont="1" applyFill="1" applyBorder="1" applyAlignment="1" applyProtection="1">
      <alignment horizontal="center"/>
    </xf>
    <xf numFmtId="165" fontId="10" fillId="3" borderId="4" xfId="1" applyNumberFormat="1" applyFont="1" applyFill="1" applyBorder="1" applyAlignment="1" applyProtection="1">
      <alignment horizontal="center"/>
    </xf>
    <xf numFmtId="165" fontId="10" fillId="3" borderId="5" xfId="1" applyNumberFormat="1" applyFont="1" applyFill="1" applyBorder="1" applyAlignment="1" applyProtection="1">
      <alignment horizontal="center"/>
    </xf>
    <xf numFmtId="166" fontId="9" fillId="6" borderId="13" xfId="1" applyNumberFormat="1" applyFont="1" applyFill="1" applyBorder="1" applyProtection="1">
      <protection locked="0"/>
    </xf>
    <xf numFmtId="166" fontId="9" fillId="6" borderId="11" xfId="1" applyNumberFormat="1" applyFont="1" applyFill="1" applyBorder="1" applyProtection="1">
      <protection locked="0"/>
    </xf>
    <xf numFmtId="0" fontId="6" fillId="3" borderId="6" xfId="0" applyFont="1" applyFill="1" applyBorder="1" applyProtection="1"/>
    <xf numFmtId="168" fontId="9" fillId="6" borderId="16" xfId="1" applyNumberFormat="1" applyFont="1" applyFill="1" applyBorder="1" applyProtection="1">
      <protection locked="0"/>
    </xf>
    <xf numFmtId="168" fontId="9" fillId="6" borderId="17" xfId="1" applyNumberFormat="1" applyFont="1" applyFill="1" applyBorder="1" applyProtection="1">
      <protection locked="0"/>
    </xf>
    <xf numFmtId="168" fontId="9" fillId="6" borderId="13" xfId="1" applyNumberFormat="1" applyFont="1" applyFill="1" applyBorder="1" applyProtection="1">
      <protection locked="0"/>
    </xf>
    <xf numFmtId="166" fontId="9" fillId="6" borderId="14" xfId="1" applyNumberFormat="1" applyFont="1" applyFill="1" applyBorder="1" applyProtection="1">
      <protection locked="0"/>
    </xf>
    <xf numFmtId="165" fontId="10" fillId="3" borderId="10" xfId="1" applyNumberFormat="1" applyFont="1" applyFill="1" applyBorder="1" applyAlignment="1" applyProtection="1">
      <alignment horizontal="center"/>
    </xf>
    <xf numFmtId="168" fontId="9" fillId="6" borderId="18" xfId="1" applyNumberFormat="1" applyFont="1" applyFill="1" applyBorder="1" applyProtection="1">
      <protection locked="0"/>
    </xf>
    <xf numFmtId="0" fontId="6" fillId="3" borderId="0" xfId="0" applyFont="1" applyFill="1" applyBorder="1" applyProtection="1"/>
    <xf numFmtId="165" fontId="10" fillId="3" borderId="0" xfId="1" applyNumberFormat="1" applyFont="1" applyFill="1" applyBorder="1" applyAlignment="1" applyProtection="1">
      <alignment horizontal="right"/>
    </xf>
    <xf numFmtId="165" fontId="10" fillId="3" borderId="0" xfId="1" applyNumberFormat="1" applyFont="1" applyFill="1" applyBorder="1" applyProtection="1"/>
    <xf numFmtId="165" fontId="10" fillId="3" borderId="4" xfId="1" applyNumberFormat="1" applyFont="1" applyFill="1" applyBorder="1" applyAlignment="1" applyProtection="1">
      <alignment horizontal="right"/>
    </xf>
    <xf numFmtId="165" fontId="10" fillId="3" borderId="13" xfId="1" applyNumberFormat="1" applyFont="1" applyFill="1" applyBorder="1" applyProtection="1"/>
    <xf numFmtId="165" fontId="9" fillId="6" borderId="11" xfId="1" applyNumberFormat="1" applyFont="1" applyFill="1" applyBorder="1" applyProtection="1">
      <protection locked="0"/>
    </xf>
    <xf numFmtId="167" fontId="10" fillId="3" borderId="14" xfId="1" applyNumberFormat="1" applyFont="1" applyFill="1" applyBorder="1" applyProtection="1"/>
    <xf numFmtId="1" fontId="10" fillId="3" borderId="4" xfId="0" applyNumberFormat="1" applyFont="1" applyFill="1" applyBorder="1" applyAlignment="1" applyProtection="1">
      <alignment horizontal="right"/>
    </xf>
    <xf numFmtId="164" fontId="10" fillId="3" borderId="0" xfId="0" applyNumberFormat="1" applyFont="1" applyFill="1" applyBorder="1" applyProtection="1"/>
    <xf numFmtId="165" fontId="9" fillId="3" borderId="13" xfId="1" applyNumberFormat="1" applyFont="1" applyFill="1" applyBorder="1" applyAlignment="1" applyProtection="1">
      <alignment horizontal="right"/>
    </xf>
    <xf numFmtId="165" fontId="9" fillId="3" borderId="11" xfId="1" applyNumberFormat="1" applyFont="1" applyFill="1" applyBorder="1" applyAlignment="1" applyProtection="1">
      <alignment horizontal="right"/>
    </xf>
    <xf numFmtId="172" fontId="9" fillId="3" borderId="11" xfId="5" applyNumberFormat="1" applyFont="1" applyFill="1" applyBorder="1" applyAlignment="1" applyProtection="1">
      <alignment horizontal="right"/>
    </xf>
    <xf numFmtId="170" fontId="9" fillId="3" borderId="14" xfId="1" applyNumberFormat="1" applyFont="1" applyFill="1" applyBorder="1" applyAlignment="1" applyProtection="1">
      <alignment horizontal="right"/>
    </xf>
    <xf numFmtId="0" fontId="6" fillId="0" borderId="0" xfId="0" applyFont="1" applyProtection="1"/>
    <xf numFmtId="0" fontId="10" fillId="3" borderId="0" xfId="0" applyFont="1" applyFill="1" applyBorder="1" applyProtection="1"/>
    <xf numFmtId="0" fontId="10" fillId="3" borderId="0" xfId="0" applyNumberFormat="1" applyFont="1" applyFill="1" applyBorder="1" applyAlignment="1" applyProtection="1">
      <alignment horizontal="left" vertical="center"/>
    </xf>
    <xf numFmtId="165" fontId="9" fillId="6" borderId="52" xfId="1" applyNumberFormat="1" applyFont="1" applyFill="1" applyBorder="1" applyProtection="1">
      <protection locked="0"/>
    </xf>
    <xf numFmtId="165" fontId="9" fillId="6" borderId="53" xfId="1" applyNumberFormat="1" applyFont="1" applyFill="1" applyBorder="1" applyProtection="1">
      <protection locked="0"/>
    </xf>
    <xf numFmtId="0" fontId="7" fillId="3" borderId="0" xfId="0" applyFont="1" applyFill="1" applyBorder="1" applyProtection="1"/>
    <xf numFmtId="166" fontId="9" fillId="6" borderId="52" xfId="1" applyNumberFormat="1" applyFont="1" applyFill="1" applyBorder="1" applyProtection="1">
      <protection locked="0"/>
    </xf>
    <xf numFmtId="166" fontId="9" fillId="6" borderId="54" xfId="1" applyNumberFormat="1" applyFont="1" applyFill="1" applyBorder="1" applyProtection="1">
      <protection locked="0"/>
    </xf>
    <xf numFmtId="168" fontId="10" fillId="3" borderId="55" xfId="1" applyNumberFormat="1" applyFont="1" applyFill="1" applyBorder="1" applyAlignment="1" applyProtection="1">
      <alignment horizontal="right"/>
    </xf>
    <xf numFmtId="1" fontId="10" fillId="6" borderId="56" xfId="0" applyNumberFormat="1" applyFont="1" applyFill="1" applyBorder="1" applyAlignment="1" applyProtection="1">
      <alignment horizontal="center" vertical="center"/>
    </xf>
    <xf numFmtId="1" fontId="10" fillId="3" borderId="56" xfId="0" applyNumberFormat="1" applyFont="1" applyFill="1" applyBorder="1" applyAlignment="1" applyProtection="1">
      <alignment horizontal="center"/>
    </xf>
    <xf numFmtId="165" fontId="9" fillId="6" borderId="57" xfId="1" applyNumberFormat="1" applyFont="1" applyFill="1" applyBorder="1" applyProtection="1">
      <protection locked="0"/>
    </xf>
    <xf numFmtId="165" fontId="9" fillId="6" borderId="58" xfId="1" applyNumberFormat="1" applyFont="1" applyFill="1" applyBorder="1" applyProtection="1">
      <protection locked="0"/>
    </xf>
    <xf numFmtId="168" fontId="10" fillId="3" borderId="59" xfId="1" applyNumberFormat="1" applyFont="1" applyFill="1" applyBorder="1" applyAlignment="1" applyProtection="1">
      <alignment horizontal="right"/>
    </xf>
    <xf numFmtId="166" fontId="9" fillId="6" borderId="57" xfId="1" applyNumberFormat="1" applyFont="1" applyFill="1" applyBorder="1" applyProtection="1">
      <protection locked="0"/>
    </xf>
    <xf numFmtId="166" fontId="9" fillId="6" borderId="60" xfId="1" applyNumberFormat="1" applyFont="1" applyFill="1" applyBorder="1" applyProtection="1">
      <protection locked="0"/>
    </xf>
    <xf numFmtId="168" fontId="9" fillId="6" borderId="61" xfId="1" applyNumberFormat="1" applyFont="1" applyFill="1" applyBorder="1" applyProtection="1">
      <protection locked="0"/>
    </xf>
    <xf numFmtId="168" fontId="9" fillId="6" borderId="62" xfId="1" applyNumberFormat="1" applyFont="1" applyFill="1" applyBorder="1" applyProtection="1">
      <protection locked="0"/>
    </xf>
    <xf numFmtId="168" fontId="9" fillId="6" borderId="57" xfId="1" applyNumberFormat="1" applyFont="1" applyFill="1" applyBorder="1" applyProtection="1">
      <protection locked="0"/>
    </xf>
    <xf numFmtId="166" fontId="9" fillId="6" borderId="63" xfId="1" applyNumberFormat="1" applyFont="1" applyFill="1" applyBorder="1" applyProtection="1">
      <protection locked="0"/>
    </xf>
    <xf numFmtId="168" fontId="9" fillId="6" borderId="64" xfId="1" applyNumberFormat="1" applyFont="1" applyFill="1" applyBorder="1" applyProtection="1">
      <protection locked="0"/>
    </xf>
    <xf numFmtId="165" fontId="10" fillId="3" borderId="57" xfId="1" applyNumberFormat="1" applyFont="1" applyFill="1" applyBorder="1" applyProtection="1"/>
    <xf numFmtId="165" fontId="9" fillId="6" borderId="60" xfId="1" applyNumberFormat="1" applyFont="1" applyFill="1" applyBorder="1" applyProtection="1">
      <protection locked="0"/>
    </xf>
    <xf numFmtId="167" fontId="10" fillId="3" borderId="63" xfId="1" applyNumberFormat="1" applyFont="1" applyFill="1" applyBorder="1" applyProtection="1"/>
    <xf numFmtId="165" fontId="9" fillId="3" borderId="57" xfId="1" applyNumberFormat="1" applyFont="1" applyFill="1" applyBorder="1" applyAlignment="1" applyProtection="1">
      <alignment horizontal="right"/>
    </xf>
    <xf numFmtId="165" fontId="9" fillId="3" borderId="60" xfId="1" applyNumberFormat="1" applyFont="1" applyFill="1" applyBorder="1" applyAlignment="1" applyProtection="1">
      <alignment horizontal="right"/>
    </xf>
    <xf numFmtId="172" fontId="9" fillId="3" borderId="60" xfId="5" applyNumberFormat="1" applyFont="1" applyFill="1" applyBorder="1" applyAlignment="1" applyProtection="1">
      <alignment horizontal="right"/>
    </xf>
    <xf numFmtId="170" fontId="9" fillId="3" borderId="63" xfId="1" applyNumberFormat="1" applyFont="1" applyFill="1" applyBorder="1" applyAlignment="1" applyProtection="1">
      <alignment horizontal="right"/>
    </xf>
    <xf numFmtId="1" fontId="10" fillId="3" borderId="65" xfId="0" applyNumberFormat="1" applyFont="1" applyFill="1" applyBorder="1" applyAlignment="1" applyProtection="1">
      <alignment horizontal="center" vertical="center"/>
    </xf>
    <xf numFmtId="1" fontId="10" fillId="3" borderId="65" xfId="0" applyNumberFormat="1" applyFont="1" applyFill="1" applyBorder="1" applyAlignment="1" applyProtection="1">
      <alignment horizontal="center"/>
    </xf>
    <xf numFmtId="168" fontId="9" fillId="6" borderId="66" xfId="1" applyNumberFormat="1" applyFont="1" applyFill="1" applyBorder="1" applyProtection="1">
      <protection locked="0"/>
    </xf>
    <xf numFmtId="168" fontId="9" fillId="6" borderId="67" xfId="1" applyNumberFormat="1" applyFont="1" applyFill="1" applyBorder="1" applyProtection="1">
      <protection locked="0"/>
    </xf>
    <xf numFmtId="168" fontId="9" fillId="6" borderId="52" xfId="1" applyNumberFormat="1" applyFont="1" applyFill="1" applyBorder="1" applyProtection="1">
      <protection locked="0"/>
    </xf>
    <xf numFmtId="166" fontId="9" fillId="6" borderId="68" xfId="1" applyNumberFormat="1" applyFont="1" applyFill="1" applyBorder="1" applyProtection="1">
      <protection locked="0"/>
    </xf>
    <xf numFmtId="168" fontId="9" fillId="6" borderId="69" xfId="1" applyNumberFormat="1" applyFont="1" applyFill="1" applyBorder="1" applyProtection="1">
      <protection locked="0"/>
    </xf>
    <xf numFmtId="165" fontId="10" fillId="3" borderId="52" xfId="1" applyNumberFormat="1" applyFont="1" applyFill="1" applyBorder="1" applyProtection="1"/>
    <xf numFmtId="165" fontId="9" fillId="6" borderId="54" xfId="1" applyNumberFormat="1" applyFont="1" applyFill="1" applyBorder="1" applyProtection="1">
      <protection locked="0"/>
    </xf>
    <xf numFmtId="167" fontId="10" fillId="3" borderId="68" xfId="1" applyNumberFormat="1" applyFont="1" applyFill="1" applyBorder="1" applyProtection="1"/>
    <xf numFmtId="165" fontId="9" fillId="3" borderId="52" xfId="1" applyNumberFormat="1" applyFont="1" applyFill="1" applyBorder="1" applyAlignment="1" applyProtection="1">
      <alignment horizontal="right"/>
    </xf>
    <xf numFmtId="165" fontId="9" fillId="3" borderId="54" xfId="1" applyNumberFormat="1" applyFont="1" applyFill="1" applyBorder="1" applyAlignment="1" applyProtection="1">
      <alignment horizontal="right"/>
    </xf>
    <xf numFmtId="172" fontId="9" fillId="3" borderId="54" xfId="5" applyNumberFormat="1" applyFont="1" applyFill="1" applyBorder="1" applyAlignment="1" applyProtection="1">
      <alignment horizontal="right"/>
    </xf>
    <xf numFmtId="170" fontId="9" fillId="3" borderId="68" xfId="1" applyNumberFormat="1" applyFont="1" applyFill="1" applyBorder="1" applyAlignment="1" applyProtection="1">
      <alignment horizontal="right"/>
    </xf>
    <xf numFmtId="0" fontId="11" fillId="3" borderId="0" xfId="4" applyFont="1" applyFill="1" applyBorder="1" applyAlignment="1" applyProtection="1"/>
    <xf numFmtId="165" fontId="9" fillId="3" borderId="0" xfId="1" applyNumberFormat="1" applyFont="1" applyFill="1" applyBorder="1" applyProtection="1"/>
    <xf numFmtId="168" fontId="10" fillId="3" borderId="0" xfId="1" applyNumberFormat="1" applyFont="1" applyFill="1" applyBorder="1" applyProtection="1"/>
    <xf numFmtId="166" fontId="9" fillId="3" borderId="0" xfId="1" applyNumberFormat="1" applyFont="1" applyFill="1" applyBorder="1" applyProtection="1"/>
    <xf numFmtId="168" fontId="9" fillId="3" borderId="0" xfId="1" applyNumberFormat="1" applyFont="1" applyFill="1" applyBorder="1" applyProtection="1"/>
    <xf numFmtId="167" fontId="9" fillId="3" borderId="0" xfId="1" applyNumberFormat="1" applyFont="1" applyFill="1" applyBorder="1" applyProtection="1"/>
    <xf numFmtId="167" fontId="10" fillId="3" borderId="0" xfId="1" applyNumberFormat="1" applyFont="1" applyFill="1" applyBorder="1" applyProtection="1"/>
    <xf numFmtId="165" fontId="9" fillId="3" borderId="0" xfId="1" applyNumberFormat="1" applyFont="1" applyFill="1" applyBorder="1" applyAlignment="1" applyProtection="1">
      <alignment horizontal="right"/>
    </xf>
    <xf numFmtId="172" fontId="9" fillId="3" borderId="0" xfId="5" applyNumberFormat="1" applyFont="1" applyFill="1" applyBorder="1" applyAlignment="1" applyProtection="1">
      <alignment horizontal="right"/>
    </xf>
    <xf numFmtId="170" fontId="9" fillId="3" borderId="0" xfId="1" applyNumberFormat="1" applyFont="1" applyFill="1" applyBorder="1" applyAlignment="1" applyProtection="1">
      <alignment horizontal="right"/>
    </xf>
    <xf numFmtId="1" fontId="10" fillId="3" borderId="56" xfId="0" applyNumberFormat="1" applyFont="1" applyFill="1" applyBorder="1" applyAlignment="1" applyProtection="1">
      <alignment horizontal="center" vertical="center"/>
    </xf>
    <xf numFmtId="1" fontId="10" fillId="3" borderId="70" xfId="0" applyNumberFormat="1" applyFont="1" applyFill="1" applyBorder="1" applyAlignment="1" applyProtection="1">
      <alignment horizontal="center"/>
    </xf>
    <xf numFmtId="0" fontId="12" fillId="3" borderId="0" xfId="4" applyFont="1" applyFill="1" applyBorder="1" applyAlignment="1" applyProtection="1">
      <alignment horizontal="center" vertical="center" textRotation="90"/>
    </xf>
    <xf numFmtId="164" fontId="9" fillId="3" borderId="0" xfId="0" applyNumberFormat="1" applyFont="1" applyFill="1" applyBorder="1" applyProtection="1"/>
    <xf numFmtId="0" fontId="10" fillId="3" borderId="71" xfId="0" applyFont="1" applyFill="1" applyBorder="1" applyAlignment="1" applyProtection="1">
      <alignment horizontal="center" vertical="center"/>
    </xf>
    <xf numFmtId="0" fontId="10" fillId="3" borderId="72" xfId="0" applyFont="1" applyFill="1" applyBorder="1" applyAlignment="1" applyProtection="1">
      <alignment horizontal="center" vertical="center"/>
    </xf>
    <xf numFmtId="0" fontId="10" fillId="6" borderId="73" xfId="0" applyFont="1" applyFill="1" applyBorder="1" applyAlignment="1" applyProtection="1">
      <alignment horizontal="center" vertical="center"/>
    </xf>
    <xf numFmtId="0" fontId="10" fillId="3" borderId="73" xfId="0" applyFont="1" applyFill="1" applyBorder="1" applyAlignment="1" applyProtection="1">
      <alignment horizontal="center" vertical="center"/>
    </xf>
    <xf numFmtId="0" fontId="15" fillId="3" borderId="0" xfId="0" applyFont="1" applyFill="1" applyBorder="1" applyAlignment="1" applyProtection="1">
      <alignment horizontal="left"/>
    </xf>
    <xf numFmtId="0" fontId="9" fillId="3" borderId="0" xfId="0" applyFont="1" applyFill="1" applyBorder="1" applyAlignment="1" applyProtection="1">
      <alignment horizontal="right"/>
    </xf>
    <xf numFmtId="168" fontId="10" fillId="3" borderId="55" xfId="1" applyNumberFormat="1" applyFont="1" applyFill="1" applyBorder="1" applyAlignment="1" applyProtection="1">
      <alignment horizontal="left"/>
    </xf>
    <xf numFmtId="168" fontId="10" fillId="3" borderId="59" xfId="1" applyNumberFormat="1" applyFont="1" applyFill="1" applyBorder="1" applyAlignment="1" applyProtection="1">
      <alignment horizontal="left"/>
    </xf>
    <xf numFmtId="0" fontId="17" fillId="2" borderId="0" xfId="4" applyFont="1" applyFill="1" applyBorder="1" applyAlignment="1" applyProtection="1">
      <alignment vertical="center"/>
    </xf>
    <xf numFmtId="0" fontId="18" fillId="3" borderId="0" xfId="0" applyNumberFormat="1" applyFont="1" applyFill="1" applyBorder="1" applyAlignment="1" applyProtection="1">
      <alignment vertical="center"/>
    </xf>
    <xf numFmtId="0" fontId="18" fillId="3" borderId="2" xfId="0" applyNumberFormat="1" applyFont="1" applyFill="1" applyBorder="1" applyAlignment="1" applyProtection="1">
      <alignment vertical="center"/>
    </xf>
    <xf numFmtId="49" fontId="19" fillId="3" borderId="0" xfId="0" applyNumberFormat="1" applyFont="1" applyFill="1" applyBorder="1" applyAlignment="1" applyProtection="1">
      <alignment vertical="center"/>
    </xf>
    <xf numFmtId="0" fontId="18" fillId="3" borderId="0" xfId="0" applyFont="1" applyFill="1" applyAlignment="1" applyProtection="1">
      <alignment horizontal="left" vertical="center"/>
      <protection hidden="1"/>
    </xf>
    <xf numFmtId="164" fontId="5" fillId="3" borderId="0" xfId="0" applyNumberFormat="1" applyFont="1" applyFill="1" applyBorder="1" applyAlignment="1" applyProtection="1">
      <alignment vertical="top" wrapText="1"/>
      <protection hidden="1"/>
    </xf>
    <xf numFmtId="164" fontId="5" fillId="3" borderId="0" xfId="0" applyNumberFormat="1" applyFont="1" applyFill="1" applyBorder="1" applyAlignment="1" applyProtection="1">
      <alignment vertical="top" wrapText="1"/>
    </xf>
    <xf numFmtId="0" fontId="13" fillId="3" borderId="0" xfId="4" applyFont="1" applyFill="1" applyBorder="1" applyAlignment="1" applyProtection="1">
      <alignment horizontal="left"/>
      <protection hidden="1"/>
    </xf>
    <xf numFmtId="0" fontId="17" fillId="3" borderId="0" xfId="4" applyFont="1" applyFill="1" applyBorder="1" applyAlignment="1" applyProtection="1">
      <alignment vertical="center"/>
    </xf>
    <xf numFmtId="0" fontId="9" fillId="4" borderId="0" xfId="0" applyFont="1" applyFill="1" applyProtection="1"/>
    <xf numFmtId="0" fontId="10" fillId="3" borderId="65" xfId="0" applyFont="1" applyFill="1" applyBorder="1" applyAlignment="1" applyProtection="1">
      <alignment horizontal="center"/>
    </xf>
    <xf numFmtId="0" fontId="10" fillId="3" borderId="3" xfId="0" applyFont="1" applyFill="1" applyBorder="1" applyAlignment="1" applyProtection="1">
      <alignment horizontal="center"/>
    </xf>
    <xf numFmtId="0" fontId="9" fillId="3" borderId="0" xfId="0" applyFont="1" applyFill="1"/>
    <xf numFmtId="0" fontId="10" fillId="3" borderId="0" xfId="4" applyFont="1" applyFill="1" applyBorder="1" applyAlignment="1" applyProtection="1">
      <alignment vertical="center" wrapText="1"/>
    </xf>
    <xf numFmtId="0" fontId="10" fillId="3" borderId="0" xfId="4" applyFont="1" applyFill="1" applyBorder="1" applyAlignment="1" applyProtection="1">
      <alignment vertical="center"/>
    </xf>
    <xf numFmtId="0" fontId="9" fillId="3" borderId="0" xfId="4" applyFont="1" applyFill="1" applyBorder="1" applyAlignment="1" applyProtection="1">
      <alignment horizontal="center"/>
    </xf>
    <xf numFmtId="0" fontId="9" fillId="3" borderId="0" xfId="4" applyFont="1" applyFill="1" applyBorder="1" applyAlignment="1" applyProtection="1">
      <alignment horizontal="center" wrapText="1"/>
    </xf>
    <xf numFmtId="1" fontId="10" fillId="3" borderId="4" xfId="0" applyNumberFormat="1" applyFont="1" applyFill="1" applyBorder="1" applyAlignment="1" applyProtection="1">
      <alignment horizontal="center"/>
    </xf>
    <xf numFmtId="168" fontId="9" fillId="6" borderId="54" xfId="1" applyNumberFormat="1" applyFont="1" applyFill="1" applyBorder="1" applyProtection="1">
      <protection locked="0"/>
    </xf>
    <xf numFmtId="168" fontId="9" fillId="6" borderId="11" xfId="1" applyNumberFormat="1" applyFont="1" applyFill="1" applyBorder="1" applyProtection="1">
      <protection locked="0"/>
    </xf>
    <xf numFmtId="168" fontId="9" fillId="6" borderId="53" xfId="1" applyNumberFormat="1" applyFont="1" applyFill="1" applyBorder="1" applyProtection="1">
      <protection locked="0"/>
    </xf>
    <xf numFmtId="168" fontId="9" fillId="6" borderId="12" xfId="1" applyNumberFormat="1" applyFont="1" applyFill="1" applyBorder="1" applyProtection="1">
      <protection locked="0"/>
    </xf>
    <xf numFmtId="166" fontId="10" fillId="3" borderId="9" xfId="1" applyNumberFormat="1" applyFont="1" applyFill="1" applyBorder="1" applyAlignment="1" applyProtection="1">
      <alignment horizontal="center"/>
    </xf>
    <xf numFmtId="166" fontId="10" fillId="3" borderId="0" xfId="1" applyNumberFormat="1" applyFont="1" applyFill="1" applyBorder="1" applyAlignment="1" applyProtection="1">
      <alignment horizontal="center"/>
    </xf>
    <xf numFmtId="166" fontId="10" fillId="3" borderId="4" xfId="1" applyNumberFormat="1" applyFont="1" applyFill="1" applyBorder="1" applyAlignment="1" applyProtection="1">
      <alignment horizontal="center"/>
    </xf>
    <xf numFmtId="166" fontId="10" fillId="3" borderId="5" xfId="1" applyNumberFormat="1" applyFont="1" applyFill="1" applyBorder="1" applyAlignment="1" applyProtection="1">
      <alignment horizontal="center"/>
    </xf>
    <xf numFmtId="174" fontId="9" fillId="3" borderId="54" xfId="1" applyNumberFormat="1" applyFont="1" applyFill="1" applyBorder="1" applyAlignment="1" applyProtection="1">
      <alignment horizontal="right"/>
    </xf>
    <xf numFmtId="174" fontId="9" fillId="3" borderId="11" xfId="1" applyNumberFormat="1" applyFont="1" applyFill="1" applyBorder="1" applyAlignment="1" applyProtection="1">
      <alignment horizontal="right"/>
    </xf>
    <xf numFmtId="168" fontId="10" fillId="3" borderId="4" xfId="1" applyNumberFormat="1" applyFont="1" applyFill="1" applyBorder="1" applyAlignment="1" applyProtection="1">
      <alignment horizontal="center"/>
    </xf>
    <xf numFmtId="168" fontId="10" fillId="3" borderId="0" xfId="1" applyNumberFormat="1" applyFont="1" applyFill="1" applyBorder="1" applyAlignment="1" applyProtection="1">
      <alignment horizontal="center"/>
    </xf>
    <xf numFmtId="168" fontId="10" fillId="3" borderId="19" xfId="1" applyNumberFormat="1" applyFont="1" applyFill="1" applyBorder="1" applyAlignment="1" applyProtection="1">
      <alignment horizontal="center"/>
    </xf>
    <xf numFmtId="168" fontId="10" fillId="3" borderId="20" xfId="1" applyNumberFormat="1" applyFont="1" applyFill="1" applyBorder="1" applyAlignment="1" applyProtection="1">
      <alignment horizontal="center"/>
    </xf>
    <xf numFmtId="168" fontId="10" fillId="3" borderId="74" xfId="1" applyNumberFormat="1" applyFont="1" applyFill="1" applyBorder="1" applyAlignment="1" applyProtection="1">
      <alignment horizontal="right"/>
    </xf>
    <xf numFmtId="168" fontId="10" fillId="3" borderId="21" xfId="1" applyNumberFormat="1" applyFont="1" applyFill="1" applyBorder="1" applyAlignment="1" applyProtection="1">
      <alignment horizontal="right"/>
    </xf>
    <xf numFmtId="10" fontId="9" fillId="3" borderId="69" xfId="5" applyNumberFormat="1" applyFont="1" applyFill="1" applyBorder="1" applyAlignment="1" applyProtection="1">
      <alignment horizontal="right"/>
    </xf>
    <xf numFmtId="10" fontId="9" fillId="3" borderId="18" xfId="5" applyNumberFormat="1" applyFont="1" applyFill="1" applyBorder="1" applyAlignment="1" applyProtection="1">
      <alignment horizontal="right"/>
    </xf>
    <xf numFmtId="0" fontId="9" fillId="3" borderId="0" xfId="0" applyFont="1" applyFill="1" applyProtection="1">
      <protection hidden="1"/>
    </xf>
    <xf numFmtId="164" fontId="18" fillId="3" borderId="0" xfId="0" applyNumberFormat="1" applyFont="1" applyFill="1" applyBorder="1" applyAlignment="1" applyProtection="1">
      <alignment vertical="top"/>
      <protection hidden="1"/>
    </xf>
    <xf numFmtId="0" fontId="9" fillId="3" borderId="0" xfId="0" applyFont="1" applyFill="1" applyBorder="1" applyProtection="1">
      <protection hidden="1"/>
    </xf>
    <xf numFmtId="0" fontId="9" fillId="0" borderId="0" xfId="0" applyFont="1" applyProtection="1">
      <protection hidden="1"/>
    </xf>
    <xf numFmtId="173" fontId="20" fillId="3" borderId="75" xfId="0" applyNumberFormat="1" applyFont="1" applyFill="1" applyBorder="1" applyAlignment="1" applyProtection="1">
      <alignment horizontal="right"/>
      <protection hidden="1"/>
    </xf>
    <xf numFmtId="173" fontId="20" fillId="3" borderId="42" xfId="0" applyNumberFormat="1" applyFont="1" applyFill="1" applyBorder="1" applyAlignment="1" applyProtection="1">
      <alignment horizontal="right"/>
      <protection hidden="1"/>
    </xf>
    <xf numFmtId="173" fontId="20" fillId="3" borderId="0" xfId="0" applyNumberFormat="1" applyFont="1" applyFill="1" applyBorder="1" applyAlignment="1" applyProtection="1">
      <alignment horizontal="right"/>
      <protection hidden="1"/>
    </xf>
    <xf numFmtId="0" fontId="10" fillId="3" borderId="0" xfId="0" applyFont="1" applyFill="1" applyBorder="1" applyProtection="1">
      <protection hidden="1"/>
    </xf>
    <xf numFmtId="0" fontId="9" fillId="3" borderId="0" xfId="0" applyFont="1" applyFill="1" applyBorder="1" applyAlignment="1" applyProtection="1">
      <alignment horizontal="right"/>
      <protection hidden="1"/>
    </xf>
    <xf numFmtId="164" fontId="9" fillId="0" borderId="0" xfId="0" applyNumberFormat="1" applyFont="1" applyFill="1" applyBorder="1" applyProtection="1"/>
    <xf numFmtId="0" fontId="10" fillId="3" borderId="0" xfId="0" applyNumberFormat="1" applyFont="1" applyFill="1" applyBorder="1" applyAlignment="1" applyProtection="1">
      <alignment vertical="center"/>
    </xf>
    <xf numFmtId="0" fontId="10" fillId="6" borderId="0" xfId="0" applyNumberFormat="1" applyFont="1" applyFill="1" applyBorder="1" applyAlignment="1" applyProtection="1">
      <alignment vertical="center"/>
      <protection locked="0"/>
    </xf>
    <xf numFmtId="0" fontId="10" fillId="3" borderId="1" xfId="0" applyNumberFormat="1" applyFont="1" applyFill="1" applyBorder="1" applyAlignment="1" applyProtection="1">
      <alignment horizontal="left" vertical="center"/>
    </xf>
    <xf numFmtId="0" fontId="10" fillId="3" borderId="2" xfId="0" applyFont="1" applyFill="1" applyBorder="1" applyAlignment="1" applyProtection="1">
      <alignment horizontal="left"/>
    </xf>
    <xf numFmtId="0" fontId="18" fillId="0" borderId="0" xfId="0" applyFont="1" applyFill="1" applyAlignment="1" applyProtection="1">
      <alignment horizontal="left" vertical="top"/>
    </xf>
    <xf numFmtId="0" fontId="18" fillId="0" borderId="0" xfId="0" applyFont="1" applyFill="1" applyAlignment="1" applyProtection="1">
      <alignment horizontal="left"/>
    </xf>
    <xf numFmtId="0" fontId="9" fillId="0" borderId="0" xfId="4" applyFont="1" applyProtection="1"/>
    <xf numFmtId="0" fontId="10" fillId="3" borderId="0" xfId="4" applyFont="1" applyFill="1" applyProtection="1"/>
    <xf numFmtId="168" fontId="9" fillId="0" borderId="22" xfId="1" applyNumberFormat="1" applyFont="1" applyFill="1" applyBorder="1" applyProtection="1"/>
    <xf numFmtId="0" fontId="9" fillId="3" borderId="0" xfId="4" applyFont="1" applyFill="1" applyBorder="1" applyProtection="1"/>
    <xf numFmtId="168" fontId="9" fillId="0" borderId="23" xfId="1" applyNumberFormat="1" applyFont="1" applyFill="1" applyBorder="1" applyProtection="1"/>
    <xf numFmtId="168" fontId="9" fillId="0" borderId="24" xfId="1" applyNumberFormat="1" applyFont="1" applyFill="1" applyBorder="1" applyProtection="1"/>
    <xf numFmtId="168" fontId="9" fillId="0" borderId="25" xfId="1" applyNumberFormat="1" applyFont="1" applyFill="1" applyBorder="1" applyProtection="1"/>
    <xf numFmtId="168" fontId="9" fillId="0" borderId="26" xfId="1" applyNumberFormat="1" applyFont="1" applyFill="1" applyBorder="1" applyProtection="1"/>
    <xf numFmtId="168" fontId="9" fillId="0" borderId="27" xfId="1" applyNumberFormat="1" applyFont="1" applyFill="1" applyBorder="1" applyProtection="1"/>
    <xf numFmtId="168" fontId="9" fillId="0" borderId="28" xfId="1" applyNumberFormat="1" applyFont="1" applyFill="1" applyBorder="1" applyProtection="1"/>
    <xf numFmtId="168" fontId="9" fillId="6" borderId="26" xfId="1" applyNumberFormat="1" applyFont="1" applyFill="1" applyBorder="1" applyProtection="1">
      <protection locked="0"/>
    </xf>
    <xf numFmtId="168" fontId="9" fillId="6" borderId="27" xfId="1" applyNumberFormat="1" applyFont="1" applyFill="1" applyBorder="1" applyProtection="1">
      <protection locked="0"/>
    </xf>
    <xf numFmtId="168" fontId="9" fillId="6" borderId="28" xfId="1" applyNumberFormat="1" applyFont="1" applyFill="1" applyBorder="1" applyProtection="1">
      <protection locked="0"/>
    </xf>
    <xf numFmtId="168" fontId="9" fillId="6" borderId="29" xfId="1" applyNumberFormat="1" applyFont="1" applyFill="1" applyBorder="1" applyProtection="1">
      <protection locked="0"/>
    </xf>
    <xf numFmtId="168" fontId="9" fillId="0" borderId="30" xfId="1" applyNumberFormat="1" applyFont="1" applyFill="1" applyBorder="1" applyProtection="1"/>
    <xf numFmtId="168" fontId="9" fillId="0" borderId="31" xfId="1" applyNumberFormat="1" applyFont="1" applyFill="1" applyBorder="1" applyProtection="1"/>
    <xf numFmtId="0" fontId="9" fillId="3" borderId="0" xfId="4" applyFont="1" applyFill="1" applyProtection="1"/>
    <xf numFmtId="168" fontId="19" fillId="0" borderId="0" xfId="1" applyNumberFormat="1" applyFont="1" applyBorder="1" applyProtection="1"/>
    <xf numFmtId="168" fontId="19" fillId="0" borderId="0" xfId="1" applyNumberFormat="1" applyFont="1" applyProtection="1"/>
    <xf numFmtId="168" fontId="19" fillId="3" borderId="0" xfId="4" applyNumberFormat="1" applyFont="1" applyFill="1" applyBorder="1" applyProtection="1"/>
    <xf numFmtId="168" fontId="10" fillId="0" borderId="22" xfId="1" applyNumberFormat="1" applyFont="1" applyFill="1" applyBorder="1" applyProtection="1"/>
    <xf numFmtId="168" fontId="9" fillId="0" borderId="0" xfId="1" applyNumberFormat="1" applyFont="1" applyBorder="1" applyProtection="1"/>
    <xf numFmtId="168" fontId="9" fillId="0" borderId="0" xfId="1" applyNumberFormat="1" applyFont="1" applyProtection="1"/>
    <xf numFmtId="168" fontId="9" fillId="3" borderId="0" xfId="4" applyNumberFormat="1" applyFont="1" applyFill="1" applyBorder="1" applyProtection="1"/>
    <xf numFmtId="168" fontId="9" fillId="6" borderId="32" xfId="1" applyNumberFormat="1" applyFont="1" applyFill="1" applyBorder="1" applyProtection="1">
      <protection locked="0"/>
    </xf>
    <xf numFmtId="168" fontId="9" fillId="6" borderId="33" xfId="1" applyNumberFormat="1" applyFont="1" applyFill="1" applyBorder="1" applyProtection="1">
      <protection locked="0"/>
    </xf>
    <xf numFmtId="168" fontId="9" fillId="6" borderId="34" xfId="1" applyNumberFormat="1" applyFont="1" applyFill="1" applyBorder="1" applyProtection="1">
      <protection locked="0"/>
    </xf>
    <xf numFmtId="168" fontId="9" fillId="6" borderId="45" xfId="1" applyNumberFormat="1" applyFont="1" applyFill="1" applyBorder="1" applyProtection="1">
      <protection locked="0"/>
    </xf>
    <xf numFmtId="168" fontId="9" fillId="6" borderId="46" xfId="1" applyNumberFormat="1" applyFont="1" applyFill="1" applyBorder="1" applyProtection="1">
      <protection locked="0"/>
    </xf>
    <xf numFmtId="168" fontId="9" fillId="6" borderId="47" xfId="1" applyNumberFormat="1" applyFont="1" applyFill="1" applyBorder="1" applyProtection="1">
      <protection locked="0"/>
    </xf>
    <xf numFmtId="168" fontId="9" fillId="6" borderId="35" xfId="1" applyNumberFormat="1" applyFont="1" applyFill="1" applyBorder="1" applyProtection="1">
      <protection locked="0"/>
    </xf>
    <xf numFmtId="168" fontId="9" fillId="6" borderId="36" xfId="1" applyNumberFormat="1" applyFont="1" applyFill="1" applyBorder="1" applyProtection="1">
      <protection locked="0"/>
    </xf>
    <xf numFmtId="168" fontId="9" fillId="6" borderId="37" xfId="1" applyNumberFormat="1" applyFont="1" applyFill="1" applyBorder="1" applyProtection="1">
      <protection locked="0"/>
    </xf>
    <xf numFmtId="0" fontId="19" fillId="3" borderId="0" xfId="4" applyFont="1" applyFill="1" applyProtection="1"/>
    <xf numFmtId="166" fontId="19" fillId="0" borderId="0" xfId="1" applyNumberFormat="1" applyFont="1" applyFill="1" applyBorder="1" applyProtection="1"/>
    <xf numFmtId="166" fontId="19" fillId="3" borderId="0" xfId="4" applyNumberFormat="1" applyFont="1" applyFill="1" applyBorder="1" applyProtection="1"/>
    <xf numFmtId="0" fontId="9" fillId="3" borderId="7" xfId="4" applyFont="1" applyFill="1" applyBorder="1" applyProtection="1"/>
    <xf numFmtId="166" fontId="9" fillId="0" borderId="7" xfId="1" applyNumberFormat="1" applyFont="1" applyBorder="1" applyProtection="1"/>
    <xf numFmtId="0" fontId="9" fillId="3" borderId="8" xfId="4" applyFont="1" applyFill="1" applyBorder="1" applyProtection="1"/>
    <xf numFmtId="166" fontId="9" fillId="0" borderId="8" xfId="1" applyNumberFormat="1" applyFont="1" applyBorder="1" applyProtection="1"/>
    <xf numFmtId="166" fontId="9" fillId="3" borderId="0" xfId="4" applyNumberFormat="1" applyFont="1" applyFill="1" applyBorder="1" applyProtection="1"/>
    <xf numFmtId="168" fontId="9" fillId="6" borderId="38" xfId="1" applyNumberFormat="1" applyFont="1" applyFill="1" applyBorder="1" applyProtection="1">
      <protection locked="0"/>
    </xf>
    <xf numFmtId="168" fontId="9" fillId="6" borderId="39" xfId="1" applyNumberFormat="1" applyFont="1" applyFill="1" applyBorder="1" applyProtection="1">
      <protection locked="0"/>
    </xf>
    <xf numFmtId="168" fontId="9" fillId="6" borderId="30" xfId="1" applyNumberFormat="1" applyFont="1" applyFill="1" applyBorder="1" applyProtection="1">
      <protection locked="0"/>
    </xf>
    <xf numFmtId="168" fontId="9" fillId="6" borderId="31" xfId="1" applyNumberFormat="1" applyFont="1" applyFill="1" applyBorder="1" applyProtection="1">
      <protection locked="0"/>
    </xf>
    <xf numFmtId="166" fontId="9" fillId="3" borderId="43" xfId="1" applyNumberFormat="1" applyFont="1" applyFill="1" applyBorder="1" applyProtection="1"/>
    <xf numFmtId="166" fontId="9" fillId="3" borderId="44" xfId="1" applyNumberFormat="1" applyFont="1" applyFill="1" applyBorder="1" applyProtection="1"/>
    <xf numFmtId="166" fontId="9" fillId="3" borderId="0" xfId="0" applyNumberFormat="1" applyFont="1" applyFill="1" applyBorder="1" applyProtection="1"/>
    <xf numFmtId="164" fontId="9" fillId="3" borderId="0" xfId="4" applyNumberFormat="1" applyFont="1" applyFill="1" applyBorder="1" applyAlignment="1" applyProtection="1">
      <alignment horizontal="center"/>
    </xf>
    <xf numFmtId="168" fontId="9" fillId="6" borderId="40" xfId="1" applyNumberFormat="1" applyFont="1" applyFill="1" applyBorder="1" applyProtection="1">
      <protection locked="0"/>
    </xf>
    <xf numFmtId="168" fontId="9" fillId="0" borderId="38" xfId="1" applyNumberFormat="1" applyFont="1" applyFill="1" applyBorder="1" applyProtection="1"/>
    <xf numFmtId="168" fontId="9" fillId="0" borderId="39" xfId="1" applyNumberFormat="1" applyFont="1" applyFill="1" applyBorder="1" applyProtection="1"/>
    <xf numFmtId="0" fontId="9" fillId="3" borderId="0" xfId="4" applyFont="1" applyFill="1" applyBorder="1" applyAlignment="1" applyProtection="1">
      <alignment horizontal="left"/>
    </xf>
    <xf numFmtId="168" fontId="9" fillId="3" borderId="0" xfId="1" applyNumberFormat="1" applyFont="1" applyFill="1" applyProtection="1"/>
    <xf numFmtId="166" fontId="10" fillId="0" borderId="2" xfId="4" applyNumberFormat="1" applyFont="1" applyBorder="1" applyProtection="1"/>
    <xf numFmtId="166" fontId="10" fillId="3" borderId="0" xfId="4" applyNumberFormat="1" applyFont="1" applyFill="1" applyBorder="1" applyProtection="1"/>
    <xf numFmtId="166" fontId="10" fillId="0" borderId="2" xfId="1" applyNumberFormat="1" applyFont="1" applyBorder="1" applyProtection="1"/>
    <xf numFmtId="168" fontId="9" fillId="0" borderId="41" xfId="1" applyNumberFormat="1" applyFont="1" applyFill="1" applyBorder="1" applyProtection="1"/>
    <xf numFmtId="168" fontId="9" fillId="0" borderId="11" xfId="1" applyNumberFormat="1" applyFont="1" applyFill="1" applyBorder="1" applyProtection="1"/>
    <xf numFmtId="169" fontId="9" fillId="0" borderId="14" xfId="1" applyNumberFormat="1" applyFont="1" applyFill="1" applyBorder="1" applyProtection="1"/>
    <xf numFmtId="169" fontId="9" fillId="3" borderId="0" xfId="1" applyNumberFormat="1" applyFont="1" applyFill="1" applyBorder="1" applyProtection="1"/>
    <xf numFmtId="166" fontId="10" fillId="0" borderId="0" xfId="4" applyNumberFormat="1" applyFont="1" applyBorder="1" applyProtection="1"/>
    <xf numFmtId="166" fontId="10" fillId="0" borderId="0" xfId="1" applyNumberFormat="1" applyFont="1" applyBorder="1" applyProtection="1"/>
    <xf numFmtId="0" fontId="9" fillId="0" borderId="0" xfId="4" applyFont="1" applyFill="1" applyProtection="1"/>
    <xf numFmtId="0" fontId="5" fillId="0" borderId="0" xfId="4" applyFont="1" applyFill="1" applyAlignment="1" applyProtection="1">
      <alignment horizontal="right"/>
    </xf>
    <xf numFmtId="166" fontId="9" fillId="0" borderId="0" xfId="4" applyNumberFormat="1" applyFont="1" applyFill="1" applyBorder="1" applyProtection="1"/>
    <xf numFmtId="166" fontId="9" fillId="0" borderId="0" xfId="1" applyNumberFormat="1" applyFont="1" applyFill="1" applyBorder="1" applyProtection="1"/>
    <xf numFmtId="164" fontId="18" fillId="0" borderId="0" xfId="0" applyNumberFormat="1" applyFont="1" applyFill="1" applyBorder="1" applyAlignment="1" applyProtection="1">
      <alignment vertical="top"/>
    </xf>
    <xf numFmtId="166" fontId="18" fillId="0" borderId="0" xfId="4" applyNumberFormat="1" applyFont="1" applyFill="1" applyAlignment="1" applyProtection="1">
      <alignment vertical="top" wrapText="1"/>
    </xf>
    <xf numFmtId="168" fontId="5" fillId="0" borderId="42" xfId="1" applyNumberFormat="1" applyFont="1" applyFill="1" applyBorder="1" applyAlignment="1" applyProtection="1">
      <alignment horizontal="right"/>
    </xf>
    <xf numFmtId="168" fontId="5" fillId="0" borderId="42" xfId="0" applyNumberFormat="1" applyFont="1" applyFill="1" applyBorder="1" applyAlignment="1" applyProtection="1">
      <alignment horizontal="right"/>
    </xf>
    <xf numFmtId="164" fontId="9" fillId="0" borderId="0" xfId="4" applyNumberFormat="1" applyFont="1" applyFill="1" applyBorder="1" applyProtection="1"/>
    <xf numFmtId="164" fontId="9" fillId="3" borderId="0" xfId="4" applyNumberFormat="1" applyFont="1" applyFill="1" applyBorder="1" applyProtection="1"/>
    <xf numFmtId="0" fontId="9" fillId="6" borderId="0" xfId="0" applyFont="1" applyFill="1" applyBorder="1" applyAlignment="1" applyProtection="1">
      <alignment horizontal="right"/>
      <protection locked="0"/>
    </xf>
    <xf numFmtId="168" fontId="9" fillId="0" borderId="76" xfId="1" applyNumberFormat="1" applyFont="1" applyFill="1" applyBorder="1" applyProtection="1"/>
    <xf numFmtId="168" fontId="10" fillId="0" borderId="76" xfId="1" applyNumberFormat="1" applyFont="1" applyFill="1" applyBorder="1" applyProtection="1"/>
    <xf numFmtId="168" fontId="10" fillId="6" borderId="76" xfId="1" applyNumberFormat="1" applyFont="1" applyFill="1" applyBorder="1" applyProtection="1">
      <protection locked="0"/>
    </xf>
    <xf numFmtId="168" fontId="9" fillId="0" borderId="77" xfId="1" applyNumberFormat="1" applyFont="1" applyFill="1" applyBorder="1" applyProtection="1"/>
    <xf numFmtId="168" fontId="9" fillId="0" borderId="54" xfId="1" applyNumberFormat="1" applyFont="1" applyFill="1" applyBorder="1" applyProtection="1"/>
    <xf numFmtId="169" fontId="9" fillId="0" borderId="68" xfId="1" applyNumberFormat="1" applyFont="1" applyFill="1" applyBorder="1" applyProtection="1"/>
    <xf numFmtId="168" fontId="5" fillId="0" borderId="75" xfId="1" applyNumberFormat="1" applyFont="1" applyFill="1" applyBorder="1" applyAlignment="1" applyProtection="1">
      <alignment horizontal="right"/>
    </xf>
    <xf numFmtId="0" fontId="10" fillId="3" borderId="0" xfId="4" applyFont="1" applyFill="1" applyBorder="1" applyProtection="1"/>
    <xf numFmtId="0" fontId="9" fillId="3" borderId="0" xfId="4" applyFont="1" applyFill="1" applyBorder="1" applyAlignment="1" applyProtection="1">
      <alignment vertical="center" wrapText="1"/>
    </xf>
    <xf numFmtId="0" fontId="10" fillId="3" borderId="56" xfId="0" applyFont="1" applyFill="1" applyBorder="1" applyAlignment="1" applyProtection="1">
      <alignment horizontal="center"/>
    </xf>
    <xf numFmtId="168" fontId="9" fillId="6" borderId="60" xfId="1" applyNumberFormat="1" applyFont="1" applyFill="1" applyBorder="1" applyProtection="1">
      <protection locked="0"/>
    </xf>
    <xf numFmtId="168" fontId="9" fillId="6" borderId="58" xfId="1" applyNumberFormat="1" applyFont="1" applyFill="1" applyBorder="1" applyProtection="1">
      <protection locked="0"/>
    </xf>
    <xf numFmtId="174" fontId="9" fillId="3" borderId="60" xfId="1" applyNumberFormat="1" applyFont="1" applyFill="1" applyBorder="1" applyAlignment="1" applyProtection="1">
      <alignment horizontal="right"/>
    </xf>
    <xf numFmtId="168" fontId="10" fillId="3" borderId="78" xfId="1" applyNumberFormat="1" applyFont="1" applyFill="1" applyBorder="1" applyAlignment="1" applyProtection="1">
      <alignment horizontal="right"/>
    </xf>
    <xf numFmtId="10" fontId="9" fillId="3" borderId="64" xfId="5" applyNumberFormat="1" applyFont="1" applyFill="1" applyBorder="1" applyAlignment="1" applyProtection="1">
      <alignment horizontal="right"/>
    </xf>
    <xf numFmtId="173" fontId="20" fillId="3" borderId="79" xfId="0" applyNumberFormat="1" applyFont="1" applyFill="1" applyBorder="1" applyAlignment="1" applyProtection="1">
      <alignment horizontal="right"/>
      <protection hidden="1"/>
    </xf>
    <xf numFmtId="168" fontId="10" fillId="3" borderId="80" xfId="1" applyNumberFormat="1" applyFont="1" applyFill="1" applyBorder="1" applyAlignment="1" applyProtection="1">
      <alignment horizontal="center"/>
    </xf>
    <xf numFmtId="171" fontId="9" fillId="3" borderId="0" xfId="5" applyNumberFormat="1" applyFont="1" applyFill="1" applyBorder="1" applyAlignment="1" applyProtection="1">
      <alignment horizontal="right"/>
    </xf>
    <xf numFmtId="168" fontId="10" fillId="3" borderId="81" xfId="1" applyNumberFormat="1" applyFont="1" applyFill="1" applyBorder="1" applyAlignment="1" applyProtection="1">
      <alignment horizontal="center"/>
    </xf>
    <xf numFmtId="168" fontId="10" fillId="3" borderId="0" xfId="4" applyNumberFormat="1" applyFont="1" applyFill="1" applyBorder="1" applyProtection="1"/>
    <xf numFmtId="0" fontId="9" fillId="3" borderId="0" xfId="4" applyFont="1" applyFill="1" applyBorder="1" applyAlignment="1" applyProtection="1">
      <alignment horizontal="right"/>
    </xf>
    <xf numFmtId="168" fontId="10" fillId="3" borderId="6" xfId="1" applyNumberFormat="1" applyFont="1" applyFill="1" applyBorder="1" applyAlignment="1" applyProtection="1">
      <alignment horizontal="left"/>
    </xf>
    <xf numFmtId="0" fontId="9" fillId="0" borderId="0" xfId="0" applyFont="1" applyBorder="1" applyAlignment="1" applyProtection="1">
      <alignment horizontal="left" vertical="top" wrapText="1"/>
    </xf>
    <xf numFmtId="0" fontId="9" fillId="3" borderId="0" xfId="0" applyFont="1" applyFill="1" applyBorder="1" applyAlignment="1" applyProtection="1">
      <alignment wrapText="1"/>
    </xf>
    <xf numFmtId="0" fontId="9" fillId="3" borderId="0" xfId="0" applyFont="1" applyFill="1" applyAlignment="1" applyProtection="1">
      <alignment wrapText="1"/>
    </xf>
    <xf numFmtId="168" fontId="9" fillId="0" borderId="85" xfId="1" applyNumberFormat="1" applyFont="1" applyFill="1" applyBorder="1" applyProtection="1"/>
    <xf numFmtId="168" fontId="10" fillId="0" borderId="85" xfId="1" applyNumberFormat="1" applyFont="1" applyFill="1" applyBorder="1" applyProtection="1"/>
    <xf numFmtId="168" fontId="9" fillId="0" borderId="86" xfId="1" applyNumberFormat="1" applyFont="1" applyFill="1" applyBorder="1" applyProtection="1"/>
    <xf numFmtId="168" fontId="9" fillId="0" borderId="60" xfId="1" applyNumberFormat="1" applyFont="1" applyFill="1" applyBorder="1" applyProtection="1"/>
    <xf numFmtId="169" fontId="9" fillId="0" borderId="63" xfId="1" applyNumberFormat="1" applyFont="1" applyFill="1" applyBorder="1" applyProtection="1"/>
    <xf numFmtId="168" fontId="5" fillId="0" borderId="79" xfId="0" applyNumberFormat="1" applyFont="1" applyFill="1" applyBorder="1" applyAlignment="1" applyProtection="1">
      <alignment horizontal="right"/>
    </xf>
    <xf numFmtId="168" fontId="9" fillId="3" borderId="0" xfId="0" applyNumberFormat="1" applyFont="1" applyFill="1" applyBorder="1" applyProtection="1"/>
    <xf numFmtId="168" fontId="9" fillId="3" borderId="0" xfId="0" applyNumberFormat="1" applyFont="1" applyFill="1" applyBorder="1" applyAlignment="1" applyProtection="1">
      <alignment horizontal="right"/>
    </xf>
    <xf numFmtId="168" fontId="10" fillId="3" borderId="0" xfId="1" applyNumberFormat="1" applyFont="1" applyFill="1" applyBorder="1" applyAlignment="1" applyProtection="1">
      <alignment horizontal="left"/>
    </xf>
    <xf numFmtId="166" fontId="18" fillId="3" borderId="0" xfId="4" applyNumberFormat="1" applyFont="1" applyFill="1" applyBorder="1" applyAlignment="1" applyProtection="1">
      <alignment vertical="top" wrapText="1"/>
    </xf>
    <xf numFmtId="168" fontId="5" fillId="3" borderId="0" xfId="0" applyNumberFormat="1" applyFont="1" applyFill="1" applyBorder="1" applyAlignment="1" applyProtection="1">
      <alignment horizontal="right"/>
    </xf>
    <xf numFmtId="168" fontId="10" fillId="3" borderId="87" xfId="1" applyNumberFormat="1" applyFont="1" applyFill="1" applyBorder="1" applyAlignment="1" applyProtection="1">
      <alignment horizontal="right"/>
    </xf>
    <xf numFmtId="168" fontId="10" fillId="3" borderId="87" xfId="1" applyNumberFormat="1" applyFont="1" applyFill="1" applyBorder="1" applyAlignment="1" applyProtection="1">
      <alignment horizontal="left"/>
    </xf>
    <xf numFmtId="168" fontId="5" fillId="0" borderId="79" xfId="1" applyNumberFormat="1" applyFont="1" applyFill="1" applyBorder="1" applyAlignment="1" applyProtection="1">
      <alignment horizontal="right"/>
    </xf>
    <xf numFmtId="0" fontId="22" fillId="3" borderId="0" xfId="4" applyFont="1" applyFill="1" applyBorder="1" applyAlignment="1" applyProtection="1">
      <alignment wrapText="1"/>
    </xf>
    <xf numFmtId="0" fontId="22" fillId="2" borderId="0" xfId="4" applyFont="1" applyFill="1" applyBorder="1" applyAlignment="1" applyProtection="1">
      <alignment wrapText="1"/>
    </xf>
    <xf numFmtId="0" fontId="22" fillId="2" borderId="0" xfId="4" applyFont="1" applyFill="1" applyBorder="1" applyAlignment="1" applyProtection="1">
      <alignment vertical="center" wrapText="1"/>
    </xf>
    <xf numFmtId="0" fontId="23" fillId="3" borderId="0" xfId="6" applyFont="1" applyFill="1" applyProtection="1"/>
    <xf numFmtId="0" fontId="25" fillId="3" borderId="0" xfId="6" applyFont="1" applyFill="1" applyBorder="1" applyAlignment="1" applyProtection="1">
      <alignment vertical="top" wrapText="1"/>
    </xf>
    <xf numFmtId="0" fontId="26" fillId="3" borderId="0" xfId="6" applyFont="1" applyFill="1" applyBorder="1" applyAlignment="1" applyProtection="1">
      <alignment horizontal="left" vertical="top" wrapText="1"/>
    </xf>
    <xf numFmtId="0" fontId="23" fillId="3" borderId="0" xfId="6" applyFont="1" applyFill="1" applyBorder="1" applyProtection="1"/>
    <xf numFmtId="0" fontId="24" fillId="3" borderId="0" xfId="6" applyFont="1" applyFill="1" applyBorder="1" applyAlignment="1" applyProtection="1">
      <alignment horizontal="justify" vertical="top" wrapText="1"/>
    </xf>
    <xf numFmtId="0" fontId="25" fillId="7" borderId="0" xfId="6" applyFont="1" applyFill="1" applyBorder="1" applyAlignment="1" applyProtection="1">
      <alignment wrapText="1"/>
    </xf>
    <xf numFmtId="0" fontId="25" fillId="7" borderId="0" xfId="6" applyFont="1" applyFill="1" applyBorder="1" applyProtection="1"/>
    <xf numFmtId="0" fontId="27" fillId="3" borderId="0" xfId="4" applyFont="1" applyFill="1" applyBorder="1" applyAlignment="1" applyProtection="1">
      <alignment vertical="center"/>
    </xf>
    <xf numFmtId="175" fontId="23" fillId="3" borderId="0" xfId="6" applyNumberFormat="1" applyFont="1" applyFill="1" applyBorder="1" applyProtection="1"/>
    <xf numFmtId="0" fontId="29" fillId="3" borderId="0" xfId="6" applyFont="1" applyFill="1" applyProtection="1"/>
    <xf numFmtId="175" fontId="29" fillId="3" borderId="0" xfId="6" applyNumberFormat="1" applyFont="1" applyFill="1" applyProtection="1"/>
    <xf numFmtId="0" fontId="30" fillId="3" borderId="0" xfId="6" applyFont="1" applyFill="1" applyBorder="1" applyProtection="1"/>
    <xf numFmtId="0" fontId="5" fillId="3" borderId="0" xfId="0" applyFont="1" applyFill="1" applyProtection="1"/>
    <xf numFmtId="0" fontId="5" fillId="3" borderId="0" xfId="0" applyFont="1" applyFill="1" applyBorder="1" applyProtection="1"/>
    <xf numFmtId="0" fontId="25" fillId="7" borderId="90" xfId="6" applyFont="1" applyFill="1" applyBorder="1" applyAlignment="1" applyProtection="1">
      <alignment horizontal="left" vertical="top" wrapText="1"/>
    </xf>
    <xf numFmtId="0" fontId="25" fillId="7" borderId="99" xfId="6" applyFont="1" applyFill="1" applyBorder="1" applyAlignment="1" applyProtection="1">
      <alignment horizontal="left" vertical="top" wrapText="1"/>
    </xf>
    <xf numFmtId="0" fontId="28" fillId="3" borderId="0" xfId="6" applyFont="1" applyFill="1" applyProtection="1"/>
    <xf numFmtId="0" fontId="9" fillId="3" borderId="0" xfId="0" applyFont="1" applyFill="1" applyBorder="1" applyAlignment="1" applyProtection="1">
      <alignment horizontal="left" wrapText="1"/>
    </xf>
    <xf numFmtId="0" fontId="29" fillId="3" borderId="0" xfId="6" applyFont="1" applyFill="1" applyBorder="1" applyProtection="1"/>
    <xf numFmtId="175" fontId="29" fillId="3" borderId="0" xfId="6" applyNumberFormat="1" applyFont="1" applyFill="1" applyBorder="1" applyProtection="1"/>
    <xf numFmtId="0" fontId="11" fillId="2" borderId="0" xfId="4" applyFont="1" applyFill="1" applyBorder="1" applyAlignment="1" applyProtection="1"/>
    <xf numFmtId="0" fontId="11" fillId="2" borderId="0" xfId="4" applyFont="1" applyFill="1" applyBorder="1" applyAlignment="1" applyProtection="1">
      <alignment horizontal="left"/>
    </xf>
    <xf numFmtId="0" fontId="14" fillId="2" borderId="0" xfId="4" applyFont="1" applyFill="1" applyBorder="1" applyAlignment="1" applyProtection="1">
      <alignment horizontal="left" wrapText="1"/>
      <protection hidden="1"/>
    </xf>
    <xf numFmtId="0" fontId="9" fillId="2" borderId="0" xfId="4" applyFont="1" applyFill="1" applyBorder="1" applyAlignment="1" applyProtection="1">
      <alignment wrapText="1"/>
      <protection hidden="1"/>
    </xf>
    <xf numFmtId="0" fontId="10" fillId="2" borderId="102" xfId="4" applyFont="1" applyFill="1" applyBorder="1" applyAlignment="1" applyProtection="1">
      <alignment vertical="center" wrapText="1"/>
    </xf>
    <xf numFmtId="3" fontId="23" fillId="6" borderId="98" xfId="6" applyNumberFormat="1" applyFont="1" applyFill="1" applyBorder="1" applyAlignment="1" applyProtection="1">
      <alignment vertical="center"/>
      <protection locked="0"/>
    </xf>
    <xf numFmtId="3" fontId="23" fillId="6" borderId="105" xfId="6" applyNumberFormat="1" applyFont="1" applyFill="1" applyBorder="1" applyAlignment="1" applyProtection="1">
      <alignment vertical="center"/>
      <protection locked="0"/>
    </xf>
    <xf numFmtId="0" fontId="28" fillId="3" borderId="0" xfId="6" applyFont="1" applyFill="1" applyBorder="1" applyAlignment="1" applyProtection="1">
      <alignment horizontal="left" wrapText="1"/>
    </xf>
    <xf numFmtId="3" fontId="23" fillId="6" borderId="97" xfId="6" applyNumberFormat="1" applyFont="1" applyFill="1" applyBorder="1" applyAlignment="1" applyProtection="1">
      <alignment vertical="center"/>
      <protection locked="0"/>
    </xf>
    <xf numFmtId="0" fontId="23" fillId="6" borderId="92" xfId="6" applyFont="1" applyFill="1" applyBorder="1" applyAlignment="1" applyProtection="1">
      <alignment horizontal="center" vertical="center" wrapText="1"/>
      <protection locked="0"/>
    </xf>
    <xf numFmtId="175" fontId="23" fillId="6" borderId="89" xfId="1" applyNumberFormat="1" applyFont="1" applyFill="1" applyBorder="1" applyAlignment="1" applyProtection="1">
      <alignment horizontal="right" vertical="top" wrapText="1"/>
      <protection locked="0"/>
    </xf>
    <xf numFmtId="0" fontId="23" fillId="6" borderId="93" xfId="6" applyFont="1" applyFill="1" applyBorder="1" applyAlignment="1" applyProtection="1">
      <alignment horizontal="left" vertical="center" wrapText="1"/>
      <protection locked="0"/>
    </xf>
    <xf numFmtId="0" fontId="23" fillId="6" borderId="94" xfId="6" applyFont="1" applyFill="1" applyBorder="1" applyAlignment="1" applyProtection="1">
      <alignment horizontal="left" vertical="center" wrapText="1"/>
      <protection locked="0"/>
    </xf>
    <xf numFmtId="0" fontId="23" fillId="6" borderId="93" xfId="6" applyFont="1" applyFill="1" applyBorder="1" applyAlignment="1" applyProtection="1">
      <alignment horizontal="left" vertical="center" wrapText="1"/>
      <protection locked="0"/>
    </xf>
    <xf numFmtId="0" fontId="23" fillId="6" borderId="94" xfId="6" applyFont="1" applyFill="1" applyBorder="1" applyAlignment="1" applyProtection="1">
      <alignment horizontal="left" vertical="center" wrapText="1"/>
      <protection locked="0"/>
    </xf>
    <xf numFmtId="0" fontId="23" fillId="3" borderId="106" xfId="6" applyFont="1" applyFill="1" applyBorder="1" applyAlignment="1" applyProtection="1">
      <alignment horizontal="left" vertical="top" wrapText="1"/>
    </xf>
    <xf numFmtId="0" fontId="31" fillId="7" borderId="115" xfId="6" applyFont="1" applyFill="1" applyBorder="1" applyAlignment="1" applyProtection="1">
      <alignment horizontal="left" vertical="top" wrapText="1"/>
    </xf>
    <xf numFmtId="0" fontId="31" fillId="7" borderId="116" xfId="6" applyFont="1" applyFill="1" applyBorder="1" applyAlignment="1" applyProtection="1">
      <alignment horizontal="left" vertical="top" wrapText="1"/>
    </xf>
    <xf numFmtId="0" fontId="34" fillId="3" borderId="0" xfId="6" applyFont="1" applyFill="1" applyBorder="1" applyProtection="1"/>
    <xf numFmtId="0" fontId="34" fillId="3" borderId="0" xfId="6" applyFont="1" applyFill="1" applyProtection="1"/>
    <xf numFmtId="175" fontId="34" fillId="3" borderId="0" xfId="6" applyNumberFormat="1" applyFont="1" applyFill="1" applyProtection="1"/>
    <xf numFmtId="0" fontId="10" fillId="2" borderId="120" xfId="4" applyFont="1" applyFill="1" applyBorder="1" applyAlignment="1" applyProtection="1">
      <alignment vertical="center" wrapText="1"/>
    </xf>
    <xf numFmtId="0" fontId="11" fillId="2" borderId="88" xfId="4" applyFont="1" applyFill="1" applyBorder="1" applyAlignment="1" applyProtection="1"/>
    <xf numFmtId="0" fontId="11" fillId="2" borderId="121" xfId="4" applyFont="1" applyFill="1" applyBorder="1" applyAlignment="1" applyProtection="1"/>
    <xf numFmtId="175" fontId="23" fillId="6" borderId="108" xfId="1" applyNumberFormat="1" applyFont="1" applyFill="1" applyBorder="1" applyAlignment="1" applyProtection="1">
      <alignment horizontal="right" vertical="top" wrapText="1"/>
      <protection locked="0"/>
    </xf>
    <xf numFmtId="0" fontId="25" fillId="3" borderId="109" xfId="6" applyFont="1" applyFill="1" applyBorder="1" applyAlignment="1" applyProtection="1">
      <alignment horizontal="center"/>
    </xf>
    <xf numFmtId="0" fontId="25" fillId="3" borderId="110" xfId="6" applyFont="1" applyFill="1" applyBorder="1" applyAlignment="1" applyProtection="1">
      <alignment horizontal="center"/>
    </xf>
    <xf numFmtId="0" fontId="25" fillId="3" borderId="111" xfId="6" applyFont="1" applyFill="1" applyBorder="1" applyAlignment="1" applyProtection="1">
      <alignment horizontal="center"/>
    </xf>
    <xf numFmtId="0" fontId="26" fillId="3" borderId="112" xfId="6" applyFont="1" applyFill="1" applyBorder="1" applyAlignment="1" applyProtection="1">
      <alignment horizontal="right" vertical="center" wrapText="1"/>
    </xf>
    <xf numFmtId="0" fontId="38" fillId="3" borderId="0" xfId="6" applyFont="1" applyFill="1" applyProtection="1"/>
    <xf numFmtId="0" fontId="23" fillId="6" borderId="93" xfId="6" applyFont="1" applyFill="1" applyBorder="1" applyAlignment="1" applyProtection="1">
      <alignment horizontal="left" vertical="center" wrapText="1"/>
      <protection locked="0"/>
    </xf>
    <xf numFmtId="0" fontId="27" fillId="0" borderId="0" xfId="4" applyFont="1" applyFill="1" applyBorder="1" applyAlignment="1" applyProtection="1">
      <alignment vertical="center"/>
    </xf>
    <xf numFmtId="0" fontId="41" fillId="3" borderId="0" xfId="0" applyFont="1" applyFill="1" applyBorder="1" applyAlignment="1" applyProtection="1">
      <alignment wrapText="1"/>
    </xf>
    <xf numFmtId="0" fontId="23" fillId="6" borderId="125" xfId="6" applyFont="1" applyFill="1" applyBorder="1" applyAlignment="1" applyProtection="1">
      <alignment horizontal="left" vertical="center" wrapText="1"/>
      <protection locked="0"/>
    </xf>
    <xf numFmtId="0" fontId="23" fillId="6" borderId="126" xfId="6" applyFont="1" applyFill="1" applyBorder="1" applyAlignment="1" applyProtection="1">
      <alignment horizontal="left" vertical="center" wrapText="1"/>
      <protection locked="0"/>
    </xf>
    <xf numFmtId="175" fontId="23" fillId="6" borderId="127" xfId="6" applyNumberFormat="1" applyFont="1" applyFill="1" applyBorder="1" applyProtection="1">
      <protection locked="0"/>
    </xf>
    <xf numFmtId="0" fontId="23" fillId="6" borderId="128" xfId="6" applyFont="1" applyFill="1" applyBorder="1" applyAlignment="1" applyProtection="1">
      <alignment horizontal="left" vertical="center" wrapText="1"/>
      <protection locked="0"/>
    </xf>
    <xf numFmtId="175" fontId="23" fillId="6" borderId="129" xfId="8" applyNumberFormat="1" applyFont="1" applyFill="1" applyBorder="1" applyAlignment="1" applyProtection="1">
      <alignment horizontal="left" vertical="top" wrapText="1"/>
      <protection locked="0"/>
    </xf>
    <xf numFmtId="175" fontId="23" fillId="6" borderId="129" xfId="6" applyNumberFormat="1" applyFont="1" applyFill="1" applyBorder="1" applyProtection="1">
      <protection locked="0"/>
    </xf>
    <xf numFmtId="175" fontId="23" fillId="6" borderId="129" xfId="6" applyNumberFormat="1" applyFont="1" applyFill="1" applyBorder="1" applyAlignment="1" applyProtection="1">
      <alignment vertical="center"/>
      <protection locked="0"/>
    </xf>
    <xf numFmtId="0" fontId="23" fillId="6" borderId="130" xfId="6" applyFont="1" applyFill="1" applyBorder="1" applyAlignment="1" applyProtection="1">
      <alignment horizontal="left" vertical="center" wrapText="1"/>
      <protection locked="0"/>
    </xf>
    <xf numFmtId="0" fontId="23" fillId="6" borderId="131" xfId="6" applyFont="1" applyFill="1" applyBorder="1" applyAlignment="1" applyProtection="1">
      <alignment horizontal="center" vertical="center" wrapText="1"/>
      <protection locked="0"/>
    </xf>
    <xf numFmtId="175" fontId="23" fillId="6" borderId="132" xfId="6" applyNumberFormat="1" applyFont="1" applyFill="1" applyBorder="1" applyAlignment="1" applyProtection="1">
      <alignment vertical="center"/>
      <protection locked="0"/>
    </xf>
    <xf numFmtId="0" fontId="25" fillId="7" borderId="118" xfId="6" applyFont="1" applyFill="1" applyBorder="1" applyAlignment="1" applyProtection="1">
      <alignment wrapText="1"/>
    </xf>
    <xf numFmtId="178" fontId="23" fillId="6" borderId="98" xfId="6" applyNumberFormat="1" applyFont="1" applyFill="1" applyBorder="1" applyAlignment="1" applyProtection="1">
      <alignment horizontal="center" vertical="center" wrapText="1"/>
      <protection locked="0"/>
    </xf>
    <xf numFmtId="178" fontId="23" fillId="6" borderId="92" xfId="6" applyNumberFormat="1" applyFont="1" applyFill="1" applyBorder="1" applyAlignment="1" applyProtection="1">
      <alignment horizontal="center" vertical="center" wrapText="1"/>
      <protection locked="0"/>
    </xf>
    <xf numFmtId="178" fontId="23" fillId="6" borderId="96" xfId="6" applyNumberFormat="1" applyFont="1" applyFill="1" applyBorder="1" applyAlignment="1" applyProtection="1">
      <alignment horizontal="center" vertical="center" wrapText="1"/>
      <protection locked="0"/>
    </xf>
    <xf numFmtId="0" fontId="31" fillId="7" borderId="134" xfId="6" applyFont="1" applyFill="1" applyBorder="1" applyAlignment="1" applyProtection="1">
      <alignment horizontal="left" vertical="top" wrapText="1"/>
    </xf>
    <xf numFmtId="175" fontId="23" fillId="6" borderId="135" xfId="1" applyNumberFormat="1" applyFont="1" applyFill="1" applyBorder="1" applyAlignment="1" applyProtection="1">
      <alignment horizontal="right" vertical="top" wrapText="1"/>
      <protection locked="0"/>
    </xf>
    <xf numFmtId="0" fontId="31" fillId="11" borderId="106" xfId="6" applyFont="1" applyFill="1" applyBorder="1" applyAlignment="1" applyProtection="1">
      <alignment horizontal="left" vertical="top" wrapText="1"/>
    </xf>
    <xf numFmtId="0" fontId="31" fillId="11" borderId="138" xfId="6" applyFont="1" applyFill="1" applyBorder="1" applyAlignment="1" applyProtection="1">
      <alignment horizontal="left" vertical="top" wrapText="1"/>
    </xf>
    <xf numFmtId="175" fontId="23" fillId="10" borderId="136" xfId="1" applyNumberFormat="1" applyFont="1" applyFill="1" applyBorder="1" applyAlignment="1" applyProtection="1">
      <alignment horizontal="right" vertical="top" wrapText="1"/>
      <protection locked="0"/>
    </xf>
    <xf numFmtId="175" fontId="23" fillId="10" borderId="137" xfId="1" applyNumberFormat="1" applyFont="1" applyFill="1" applyBorder="1" applyAlignment="1" applyProtection="1">
      <alignment horizontal="right" vertical="top" wrapText="1"/>
      <protection locked="0"/>
    </xf>
    <xf numFmtId="175" fontId="23" fillId="10" borderId="107" xfId="1" applyNumberFormat="1" applyFont="1" applyFill="1" applyBorder="1" applyAlignment="1" applyProtection="1">
      <alignment horizontal="right" vertical="top" wrapText="1"/>
      <protection locked="0"/>
    </xf>
    <xf numFmtId="175" fontId="23" fillId="10" borderId="139" xfId="1" applyNumberFormat="1" applyFont="1" applyFill="1" applyBorder="1" applyAlignment="1" applyProtection="1">
      <alignment horizontal="right" vertical="top" wrapText="1"/>
      <protection locked="0"/>
    </xf>
    <xf numFmtId="0" fontId="25" fillId="7" borderId="116" xfId="6" applyFont="1" applyFill="1" applyBorder="1" applyAlignment="1" applyProtection="1">
      <alignment horizontal="left" vertical="top" wrapText="1"/>
    </xf>
    <xf numFmtId="0" fontId="43" fillId="3" borderId="0" xfId="6" applyFont="1" applyFill="1" applyBorder="1" applyAlignment="1" applyProtection="1">
      <alignment horizontal="justify" vertical="top" wrapText="1"/>
    </xf>
    <xf numFmtId="175" fontId="41" fillId="9" borderId="133" xfId="0" applyNumberFormat="1" applyFont="1" applyFill="1" applyBorder="1" applyAlignment="1" applyProtection="1">
      <alignment vertical="center"/>
    </xf>
    <xf numFmtId="0" fontId="10" fillId="3" borderId="0" xfId="0" applyNumberFormat="1" applyFont="1" applyFill="1" applyBorder="1" applyAlignment="1" applyProtection="1">
      <alignment horizontal="right"/>
    </xf>
    <xf numFmtId="0" fontId="25" fillId="7" borderId="100" xfId="6" applyFont="1" applyFill="1" applyBorder="1" applyAlignment="1" applyProtection="1">
      <alignment wrapText="1"/>
    </xf>
    <xf numFmtId="0" fontId="25" fillId="7" borderId="100" xfId="6" applyFont="1" applyFill="1" applyBorder="1" applyAlignment="1" applyProtection="1">
      <alignment horizontal="right" wrapText="1"/>
    </xf>
    <xf numFmtId="0" fontId="23" fillId="3" borderId="90" xfId="6" applyFont="1" applyFill="1" applyBorder="1" applyAlignment="1" applyProtection="1">
      <alignment horizontal="left" vertical="top" wrapText="1"/>
    </xf>
    <xf numFmtId="175" fontId="28" fillId="0" borderId="145" xfId="6" applyNumberFormat="1" applyFont="1" applyFill="1" applyBorder="1" applyAlignment="1" applyProtection="1">
      <alignment vertical="top" wrapText="1"/>
    </xf>
    <xf numFmtId="0" fontId="25" fillId="12" borderId="109" xfId="6" applyFont="1" applyFill="1" applyBorder="1" applyProtection="1"/>
    <xf numFmtId="175" fontId="25" fillId="12" borderId="110" xfId="6" applyNumberFormat="1" applyFont="1" applyFill="1" applyBorder="1" applyProtection="1"/>
    <xf numFmtId="175" fontId="25" fillId="12" borderId="111" xfId="6" applyNumberFormat="1" applyFont="1" applyFill="1" applyBorder="1" applyProtection="1"/>
    <xf numFmtId="0" fontId="10" fillId="3" borderId="0" xfId="0" applyNumberFormat="1" applyFont="1" applyFill="1" applyBorder="1" applyAlignment="1" applyProtection="1">
      <alignment horizontal="right" vertical="center"/>
    </xf>
    <xf numFmtId="178" fontId="40" fillId="9" borderId="100" xfId="0" applyNumberFormat="1" applyFont="1" applyFill="1" applyBorder="1" applyProtection="1"/>
    <xf numFmtId="0" fontId="46" fillId="3" borderId="100" xfId="6" applyFont="1" applyFill="1" applyBorder="1" applyAlignment="1" applyProtection="1">
      <alignment horizontal="right"/>
    </xf>
    <xf numFmtId="0" fontId="36" fillId="8" borderId="112" xfId="6" applyFont="1" applyFill="1" applyBorder="1" applyAlignment="1" applyProtection="1">
      <alignment horizontal="center" vertical="top" wrapText="1"/>
      <protection locked="0"/>
    </xf>
    <xf numFmtId="0" fontId="36" fillId="8" borderId="113" xfId="6" applyFont="1" applyFill="1" applyBorder="1" applyAlignment="1" applyProtection="1">
      <alignment horizontal="center" vertical="top" wrapText="1"/>
      <protection locked="0"/>
    </xf>
    <xf numFmtId="0" fontId="36" fillId="8" borderId="114" xfId="6" applyFont="1" applyFill="1" applyBorder="1" applyAlignment="1" applyProtection="1">
      <alignment horizontal="center" vertical="top" wrapText="1"/>
      <protection locked="0"/>
    </xf>
    <xf numFmtId="0" fontId="36" fillId="8" borderId="112" xfId="6" applyFont="1" applyFill="1" applyBorder="1" applyAlignment="1" applyProtection="1">
      <alignment horizontal="right" vertical="top" wrapText="1"/>
      <protection locked="0"/>
    </xf>
    <xf numFmtId="0" fontId="36" fillId="8" borderId="113" xfId="6" applyFont="1" applyFill="1" applyBorder="1" applyAlignment="1" applyProtection="1">
      <alignment horizontal="right" vertical="top" wrapText="1"/>
      <protection locked="0"/>
    </xf>
    <xf numFmtId="0" fontId="36" fillId="8" borderId="114" xfId="6" applyFont="1" applyFill="1" applyBorder="1" applyAlignment="1" applyProtection="1">
      <alignment horizontal="right" vertical="top" wrapText="1"/>
      <protection locked="0"/>
    </xf>
    <xf numFmtId="176" fontId="37" fillId="8" borderId="112" xfId="6" applyNumberFormat="1" applyFont="1" applyFill="1" applyBorder="1" applyAlignment="1" applyProtection="1">
      <alignment horizontal="center" vertical="center" wrapText="1"/>
      <protection locked="0"/>
    </xf>
    <xf numFmtId="176" fontId="37" fillId="8" borderId="113" xfId="6" applyNumberFormat="1" applyFont="1" applyFill="1" applyBorder="1" applyAlignment="1" applyProtection="1">
      <alignment horizontal="center" vertical="center" wrapText="1"/>
      <protection locked="0"/>
    </xf>
    <xf numFmtId="176" fontId="37" fillId="8" borderId="114" xfId="6" applyNumberFormat="1" applyFont="1" applyFill="1" applyBorder="1" applyAlignment="1" applyProtection="1">
      <alignment horizontal="center" vertical="center" wrapText="1"/>
      <protection locked="0"/>
    </xf>
    <xf numFmtId="0" fontId="45" fillId="3" borderId="109" xfId="0" applyFont="1" applyFill="1" applyBorder="1" applyAlignment="1" applyProtection="1">
      <alignment horizontal="left" vertical="center" wrapText="1"/>
    </xf>
    <xf numFmtId="0" fontId="45" fillId="3" borderId="110" xfId="0" applyFont="1" applyFill="1" applyBorder="1" applyAlignment="1" applyProtection="1">
      <alignment horizontal="left" vertical="center" wrapText="1"/>
    </xf>
    <xf numFmtId="0" fontId="45" fillId="3" borderId="111" xfId="0" applyFont="1" applyFill="1" applyBorder="1" applyAlignment="1" applyProtection="1">
      <alignment horizontal="left" vertical="center" wrapText="1"/>
    </xf>
    <xf numFmtId="0" fontId="45" fillId="3" borderId="112" xfId="0" applyFont="1" applyFill="1" applyBorder="1" applyAlignment="1" applyProtection="1">
      <alignment horizontal="left" vertical="center" wrapText="1"/>
    </xf>
    <xf numFmtId="0" fontId="45" fillId="3" borderId="113" xfId="0" applyFont="1" applyFill="1" applyBorder="1" applyAlignment="1" applyProtection="1">
      <alignment horizontal="left" vertical="center" wrapText="1"/>
    </xf>
    <xf numFmtId="0" fontId="45" fillId="3" borderId="114" xfId="0" applyFont="1" applyFill="1" applyBorder="1" applyAlignment="1" applyProtection="1">
      <alignment horizontal="left" vertical="center" wrapText="1"/>
    </xf>
    <xf numFmtId="0" fontId="38" fillId="3" borderId="0" xfId="6" applyFont="1" applyFill="1" applyAlignment="1" applyProtection="1">
      <alignment horizontal="left"/>
    </xf>
    <xf numFmtId="0" fontId="38" fillId="3" borderId="0" xfId="6" applyFont="1" applyFill="1" applyAlignment="1" applyProtection="1">
      <alignment horizontal="left" wrapText="1"/>
    </xf>
    <xf numFmtId="0" fontId="36" fillId="3" borderId="0" xfId="6" applyFont="1" applyFill="1" applyAlignment="1" applyProtection="1">
      <alignment horizontal="left" wrapText="1"/>
    </xf>
    <xf numFmtId="0" fontId="36" fillId="3" borderId="122" xfId="1" applyNumberFormat="1" applyFont="1" applyFill="1" applyBorder="1" applyAlignment="1" applyProtection="1">
      <alignment horizontal="center" vertical="top" wrapText="1"/>
    </xf>
    <xf numFmtId="0" fontId="36" fillId="3" borderId="123" xfId="1" applyNumberFormat="1" applyFont="1" applyFill="1" applyBorder="1" applyAlignment="1" applyProtection="1">
      <alignment horizontal="center" vertical="top" wrapText="1"/>
    </xf>
    <xf numFmtId="0" fontId="36" fillId="3" borderId="143" xfId="1" applyNumberFormat="1" applyFont="1" applyFill="1" applyBorder="1" applyAlignment="1" applyProtection="1">
      <alignment horizontal="center" vertical="top" wrapText="1"/>
    </xf>
    <xf numFmtId="177" fontId="23" fillId="3" borderId="103" xfId="1" applyNumberFormat="1" applyFont="1" applyFill="1" applyBorder="1" applyAlignment="1" applyProtection="1">
      <alignment horizontal="center" vertical="top" wrapText="1"/>
    </xf>
    <xf numFmtId="177" fontId="23" fillId="3" borderId="104" xfId="1" applyNumberFormat="1" applyFont="1" applyFill="1" applyBorder="1" applyAlignment="1" applyProtection="1">
      <alignment horizontal="center" vertical="top" wrapText="1"/>
    </xf>
    <xf numFmtId="177" fontId="23" fillId="3" borderId="144" xfId="1" applyNumberFormat="1" applyFont="1" applyFill="1" applyBorder="1" applyAlignment="1" applyProtection="1">
      <alignment horizontal="center" vertical="top" wrapText="1"/>
    </xf>
    <xf numFmtId="175" fontId="26" fillId="7" borderId="124" xfId="1" applyNumberFormat="1" applyFont="1" applyFill="1" applyBorder="1" applyAlignment="1" applyProtection="1">
      <alignment horizontal="center" vertical="center" wrapText="1"/>
    </xf>
    <xf numFmtId="175" fontId="26" fillId="7" borderId="113" xfId="1" applyNumberFormat="1" applyFont="1" applyFill="1" applyBorder="1" applyAlignment="1" applyProtection="1">
      <alignment horizontal="center" vertical="center" wrapText="1"/>
    </xf>
    <xf numFmtId="175" fontId="26" fillId="7" borderId="114" xfId="1" applyNumberFormat="1" applyFont="1" applyFill="1" applyBorder="1" applyAlignment="1" applyProtection="1">
      <alignment horizontal="center" vertical="center" wrapText="1"/>
    </xf>
    <xf numFmtId="0" fontId="23" fillId="3" borderId="140" xfId="6" applyFont="1" applyFill="1" applyBorder="1" applyAlignment="1" applyProtection="1">
      <alignment horizontal="left" wrapText="1" indent="2"/>
    </xf>
    <xf numFmtId="0" fontId="23" fillId="3" borderId="141" xfId="6" applyFont="1" applyFill="1" applyBorder="1" applyAlignment="1" applyProtection="1">
      <alignment horizontal="left" wrapText="1" indent="2"/>
    </xf>
    <xf numFmtId="0" fontId="23" fillId="3" borderId="142" xfId="6" applyFont="1" applyFill="1" applyBorder="1" applyAlignment="1" applyProtection="1">
      <alignment horizontal="left" wrapText="1" indent="2"/>
    </xf>
    <xf numFmtId="175" fontId="36" fillId="7" borderId="113" xfId="1" applyNumberFormat="1" applyFont="1" applyFill="1" applyBorder="1" applyAlignment="1" applyProtection="1">
      <alignment horizontal="center" vertical="center" wrapText="1"/>
    </xf>
    <xf numFmtId="175" fontId="36" fillId="7" borderId="114" xfId="1" applyNumberFormat="1" applyFont="1" applyFill="1" applyBorder="1" applyAlignment="1" applyProtection="1">
      <alignment horizontal="center" vertical="center" wrapText="1"/>
    </xf>
    <xf numFmtId="0" fontId="39" fillId="2" borderId="117" xfId="4" applyFont="1" applyFill="1" applyBorder="1" applyAlignment="1" applyProtection="1">
      <alignment horizontal="left" vertical="center" wrapText="1"/>
    </xf>
    <xf numFmtId="0" fontId="39" fillId="2" borderId="118" xfId="4" applyFont="1" applyFill="1" applyBorder="1" applyAlignment="1" applyProtection="1">
      <alignment horizontal="left" vertical="center" wrapText="1"/>
    </xf>
    <xf numFmtId="0" fontId="39" fillId="2" borderId="119" xfId="4" applyFont="1" applyFill="1" applyBorder="1" applyAlignment="1" applyProtection="1">
      <alignment horizontal="left" vertical="center" wrapText="1"/>
    </xf>
    <xf numFmtId="0" fontId="28" fillId="3" borderId="2" xfId="6" applyFont="1" applyFill="1" applyBorder="1" applyAlignment="1" applyProtection="1">
      <alignment horizontal="left" wrapText="1"/>
    </xf>
    <xf numFmtId="0" fontId="23" fillId="6" borderId="93" xfId="6" applyFont="1" applyFill="1" applyBorder="1" applyAlignment="1" applyProtection="1">
      <alignment horizontal="left" vertical="center" wrapText="1"/>
      <protection locked="0"/>
    </xf>
    <xf numFmtId="0" fontId="23" fillId="6" borderId="94" xfId="6" applyFont="1" applyFill="1" applyBorder="1" applyAlignment="1" applyProtection="1">
      <alignment horizontal="left" vertical="center" wrapText="1"/>
      <protection locked="0"/>
    </xf>
    <xf numFmtId="0" fontId="23" fillId="6" borderId="91" xfId="6" applyFont="1" applyFill="1" applyBorder="1" applyAlignment="1" applyProtection="1">
      <alignment horizontal="left" vertical="center" wrapText="1"/>
      <protection locked="0"/>
    </xf>
    <xf numFmtId="0" fontId="23" fillId="6" borderId="95" xfId="6" applyFont="1" applyFill="1" applyBorder="1" applyAlignment="1" applyProtection="1">
      <alignment horizontal="left" vertical="center" wrapText="1"/>
      <protection locked="0"/>
    </xf>
    <xf numFmtId="0" fontId="32" fillId="2" borderId="101" xfId="4" applyFont="1" applyFill="1" applyBorder="1" applyAlignment="1" applyProtection="1">
      <alignment horizontal="left" vertical="center" wrapText="1"/>
    </xf>
    <xf numFmtId="0" fontId="32" fillId="2" borderId="2" xfId="4" applyFont="1" applyFill="1" applyBorder="1" applyAlignment="1" applyProtection="1">
      <alignment horizontal="left" vertical="center" wrapText="1"/>
    </xf>
    <xf numFmtId="0" fontId="9" fillId="6" borderId="0" xfId="0" applyFont="1" applyFill="1" applyBorder="1" applyAlignment="1" applyProtection="1">
      <alignment horizontal="center"/>
    </xf>
    <xf numFmtId="0" fontId="9" fillId="6" borderId="83" xfId="0" applyFont="1" applyFill="1" applyBorder="1" applyAlignment="1" applyProtection="1">
      <alignment horizontal="center"/>
    </xf>
    <xf numFmtId="0" fontId="9" fillId="0" borderId="0" xfId="0" applyFont="1" applyBorder="1" applyAlignment="1" applyProtection="1">
      <alignment horizontal="left" vertical="top" wrapText="1"/>
    </xf>
    <xf numFmtId="0" fontId="9" fillId="6" borderId="83" xfId="0" applyFont="1" applyFill="1" applyBorder="1" applyAlignment="1" applyProtection="1">
      <alignment horizontal="left"/>
      <protection locked="0"/>
    </xf>
    <xf numFmtId="0" fontId="9" fillId="0" borderId="0" xfId="0" applyFont="1" applyBorder="1" applyAlignment="1" applyProtection="1">
      <alignment horizontal="right" vertical="top" wrapText="1"/>
    </xf>
    <xf numFmtId="0" fontId="9" fillId="3" borderId="84" xfId="0" applyFont="1" applyFill="1" applyBorder="1" applyAlignment="1" applyProtection="1">
      <alignment horizontal="left" wrapText="1"/>
    </xf>
    <xf numFmtId="0" fontId="9" fillId="3" borderId="0" xfId="0" applyFont="1" applyFill="1" applyBorder="1" applyAlignment="1" applyProtection="1">
      <alignment horizontal="right"/>
    </xf>
    <xf numFmtId="0" fontId="21" fillId="2" borderId="0" xfId="4" applyFont="1" applyFill="1" applyBorder="1" applyAlignment="1" applyProtection="1">
      <alignment horizontal="left" vertical="center"/>
    </xf>
    <xf numFmtId="0" fontId="16" fillId="3" borderId="1" xfId="0" applyFont="1" applyFill="1" applyBorder="1" applyAlignment="1" applyProtection="1">
      <alignment horizontal="left" vertical="center"/>
    </xf>
    <xf numFmtId="0" fontId="10" fillId="3" borderId="2" xfId="0" applyNumberFormat="1" applyFont="1" applyFill="1" applyBorder="1" applyAlignment="1" applyProtection="1">
      <alignment horizontal="left"/>
    </xf>
    <xf numFmtId="0" fontId="15" fillId="6" borderId="1" xfId="0" applyFont="1" applyFill="1" applyBorder="1" applyAlignment="1" applyProtection="1">
      <alignment horizontal="left" vertical="center"/>
      <protection locked="0"/>
    </xf>
    <xf numFmtId="0" fontId="9" fillId="6" borderId="0" xfId="0" applyFont="1" applyFill="1" applyBorder="1" applyAlignment="1" applyProtection="1">
      <alignment horizontal="right"/>
      <protection locked="0"/>
    </xf>
    <xf numFmtId="164" fontId="18" fillId="3" borderId="0" xfId="0" applyNumberFormat="1" applyFont="1" applyFill="1" applyBorder="1" applyAlignment="1" applyProtection="1">
      <alignment horizontal="left" wrapText="1"/>
      <protection hidden="1"/>
    </xf>
    <xf numFmtId="0" fontId="10" fillId="3" borderId="1" xfId="0" applyFont="1" applyFill="1" applyBorder="1" applyAlignment="1" applyProtection="1">
      <alignment horizontal="left" vertical="center"/>
      <protection locked="0"/>
    </xf>
    <xf numFmtId="0" fontId="7" fillId="3" borderId="1" xfId="0" applyFont="1" applyFill="1" applyBorder="1" applyAlignment="1" applyProtection="1">
      <alignment horizontal="left" vertical="center"/>
    </xf>
    <xf numFmtId="0" fontId="7" fillId="3" borderId="82" xfId="0" applyFont="1" applyFill="1" applyBorder="1" applyAlignment="1" applyProtection="1">
      <alignment horizontal="center" vertical="center" textRotation="90" wrapText="1"/>
    </xf>
    <xf numFmtId="169" fontId="9" fillId="0" borderId="10" xfId="1" applyNumberFormat="1" applyFont="1" applyFill="1" applyBorder="1" applyAlignment="1" applyProtection="1">
      <alignment horizontal="right" vertical="center"/>
    </xf>
    <xf numFmtId="164" fontId="9" fillId="3" borderId="0" xfId="4" applyNumberFormat="1" applyFont="1" applyFill="1" applyBorder="1" applyAlignment="1" applyProtection="1">
      <alignment horizontal="center"/>
    </xf>
    <xf numFmtId="0" fontId="6" fillId="5" borderId="48" xfId="0" applyFont="1" applyFill="1" applyBorder="1" applyAlignment="1" applyProtection="1">
      <alignment horizontal="center" vertical="center"/>
    </xf>
    <xf numFmtId="0" fontId="6" fillId="5" borderId="49" xfId="0" applyFont="1" applyFill="1" applyBorder="1" applyAlignment="1" applyProtection="1">
      <alignment horizontal="center" vertical="center"/>
    </xf>
    <xf numFmtId="0" fontId="6" fillId="5" borderId="50"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5" borderId="51" xfId="0" applyFont="1" applyFill="1" applyBorder="1" applyAlignment="1" applyProtection="1">
      <alignment horizontal="center" vertical="center"/>
    </xf>
    <xf numFmtId="166" fontId="18" fillId="0" borderId="0" xfId="4" applyNumberFormat="1" applyFont="1" applyFill="1" applyAlignment="1" applyProtection="1">
      <alignment horizontal="left" vertical="top" wrapText="1"/>
    </xf>
    <xf numFmtId="164" fontId="5" fillId="3" borderId="0" xfId="0" applyNumberFormat="1" applyFont="1" applyFill="1" applyBorder="1" applyAlignment="1" applyProtection="1">
      <alignment horizontal="left" vertical="top" wrapText="1"/>
    </xf>
    <xf numFmtId="0" fontId="47" fillId="3" borderId="0" xfId="0" applyFont="1" applyFill="1" applyBorder="1" applyProtection="1"/>
    <xf numFmtId="0" fontId="47" fillId="3" borderId="0" xfId="4" applyFont="1" applyFill="1" applyBorder="1" applyAlignment="1" applyProtection="1"/>
    <xf numFmtId="0" fontId="48" fillId="3" borderId="0" xfId="4" applyFont="1" applyFill="1" applyBorder="1" applyAlignment="1" applyProtection="1"/>
    <xf numFmtId="0" fontId="48" fillId="3" borderId="0" xfId="0" applyNumberFormat="1" applyFont="1" applyFill="1" applyBorder="1" applyAlignment="1" applyProtection="1">
      <alignment vertical="center"/>
    </xf>
    <xf numFmtId="0" fontId="49" fillId="3" borderId="0" xfId="6" applyFont="1" applyFill="1" applyBorder="1" applyAlignment="1" applyProtection="1">
      <alignment vertical="top" wrapText="1"/>
    </xf>
    <xf numFmtId="0" fontId="43" fillId="3" borderId="0" xfId="6" applyFont="1" applyFill="1" applyProtection="1"/>
  </cellXfs>
  <cellStyles count="9">
    <cellStyle name="Comma" xfId="1" builtinId="3"/>
    <cellStyle name="Comma 2" xfId="2"/>
    <cellStyle name="Comma 3" xfId="8"/>
    <cellStyle name="Hyperlink 2" xfId="3"/>
    <cellStyle name="Normal" xfId="0" builtinId="0"/>
    <cellStyle name="Normal 2" xfId="4"/>
    <cellStyle name="Normal 3" xfId="6"/>
    <cellStyle name="Percent" xfId="5" builtinId="5"/>
    <cellStyle name="Percent 2" xfId="7"/>
  </cellStyles>
  <dxfs count="12">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ont>
        <b val="0"/>
        <i val="0"/>
        <strike val="0"/>
        <u val="none"/>
        <color rgb="FFFF0000"/>
      </font>
      <numFmt numFmtId="30" formatCode="@"/>
      <fill>
        <gradientFill degree="90">
          <stop position="0">
            <color theme="8" tint="0.80001220740379042"/>
          </stop>
          <stop position="0.5">
            <color rgb="FFFFFF66"/>
          </stop>
          <stop position="1">
            <color theme="8" tint="0.80001220740379042"/>
          </stop>
        </gradientFill>
      </fill>
    </dxf>
    <dxf>
      <fill>
        <patternFill>
          <bgColor rgb="FFFF0000"/>
        </patternFill>
      </fill>
    </dxf>
  </dxfs>
  <tableStyles count="0" defaultTableStyle="TableStyleMedium9" defaultPivotStyle="PivotStyleLight16"/>
  <colors>
    <mruColors>
      <color rgb="FFFFFFCC"/>
      <color rgb="FFFFFF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Drop" dropStyle="combo" dx="16" fmlaLink="$M$8" fmlaRange="$M$13:$M$14" noThreeD="1" sel="2" val="0"/>
</file>

<file path=xl/ctrlProps/ctrlProp2.xml><?xml version="1.0" encoding="utf-8"?>
<formControlPr xmlns="http://schemas.microsoft.com/office/spreadsheetml/2009/9/main" objectType="Drop" dropStyle="combo" dx="16" fmlaLink="$M$10" fmlaRange="$M$24:$M$31"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9</xdr:col>
      <xdr:colOff>825497</xdr:colOff>
      <xdr:row>0</xdr:row>
      <xdr:rowOff>63497</xdr:rowOff>
    </xdr:from>
    <xdr:to>
      <xdr:col>11</xdr:col>
      <xdr:colOff>92426</xdr:colOff>
      <xdr:row>3</xdr:row>
      <xdr:rowOff>42333</xdr:rowOff>
    </xdr:to>
    <xdr:pic>
      <xdr:nvPicPr>
        <xdr:cNvPr id="5" name="Picture 4" descr="ME Logo.jpg">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1" cstate="print"/>
        <a:stretch>
          <a:fillRect/>
        </a:stretch>
      </xdr:blipFill>
      <xdr:spPr>
        <a:xfrm>
          <a:off x="8974664" y="63497"/>
          <a:ext cx="1193095" cy="560919"/>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6</xdr:col>
          <xdr:colOff>38100</xdr:colOff>
          <xdr:row>7</xdr:row>
          <xdr:rowOff>38100</xdr:rowOff>
        </xdr:from>
        <xdr:to>
          <xdr:col>6</xdr:col>
          <xdr:colOff>914400</xdr:colOff>
          <xdr:row>7</xdr:row>
          <xdr:rowOff>247650</xdr:rowOff>
        </xdr:to>
        <xdr:sp macro="" textlink="">
          <xdr:nvSpPr>
            <xdr:cNvPr id="1252" name="Drop Down 228" hidden="1">
              <a:extLst>
                <a:ext uri="{63B3BB69-23CF-44E3-9099-C40C66FF867C}">
                  <a14:compatExt spid="_x0000_s1252"/>
                </a:ext>
                <a:ext uri="{FF2B5EF4-FFF2-40B4-BE49-F238E27FC236}">
                  <a16:creationId xmlns:a16="http://schemas.microsoft.com/office/drawing/2014/main" id="{00000000-0008-0000-0300-0000E4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8</xdr:row>
          <xdr:rowOff>38100</xdr:rowOff>
        </xdr:from>
        <xdr:to>
          <xdr:col>6</xdr:col>
          <xdr:colOff>914400</xdr:colOff>
          <xdr:row>8</xdr:row>
          <xdr:rowOff>247650</xdr:rowOff>
        </xdr:to>
        <xdr:sp macro="" textlink="">
          <xdr:nvSpPr>
            <xdr:cNvPr id="1258" name="Drop Down 234" hidden="1">
              <a:extLst>
                <a:ext uri="{63B3BB69-23CF-44E3-9099-C40C66FF867C}">
                  <a14:compatExt spid="_x0000_s1258"/>
                </a:ext>
                <a:ext uri="{FF2B5EF4-FFF2-40B4-BE49-F238E27FC236}">
                  <a16:creationId xmlns:a16="http://schemas.microsoft.com/office/drawing/2014/main" id="{00000000-0008-0000-0300-0000E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9</xdr:col>
      <xdr:colOff>730250</xdr:colOff>
      <xdr:row>0</xdr:row>
      <xdr:rowOff>0</xdr:rowOff>
    </xdr:from>
    <xdr:to>
      <xdr:col>11</xdr:col>
      <xdr:colOff>88389</xdr:colOff>
      <xdr:row>3</xdr:row>
      <xdr:rowOff>21717</xdr:rowOff>
    </xdr:to>
    <xdr:pic>
      <xdr:nvPicPr>
        <xdr:cNvPr id="4" name="Picture 3" descr="ME Logo.jp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tretch>
          <a:fillRect/>
        </a:stretch>
      </xdr:blipFill>
      <xdr:spPr>
        <a:xfrm>
          <a:off x="8128000" y="0"/>
          <a:ext cx="1284306" cy="6038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715463</xdr:colOff>
      <xdr:row>0</xdr:row>
      <xdr:rowOff>21166</xdr:rowOff>
    </xdr:from>
    <xdr:to>
      <xdr:col>12</xdr:col>
      <xdr:colOff>31441</xdr:colOff>
      <xdr:row>3</xdr:row>
      <xdr:rowOff>52916</xdr:rowOff>
    </xdr:to>
    <xdr:pic>
      <xdr:nvPicPr>
        <xdr:cNvPr id="4" name="Picture 3" descr="ME Logo.jpg">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cstate="print"/>
        <a:stretch>
          <a:fillRect/>
        </a:stretch>
      </xdr:blipFill>
      <xdr:spPr>
        <a:xfrm>
          <a:off x="9044546" y="21166"/>
          <a:ext cx="1305645" cy="61383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francesca.farrugia/AppData/Local/Microsoft/Windows/Temporary%20Internet%20Files/Content.Outlook/TUXQC257/Copy%20of%20Application%20form%20version%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maltaenterprise.com/Incentives/MicroInvest/Application%20final%20post%20B1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hann.caruana/AppData/Roaming/Microsoft/Excel/Copy%20of%20Investment%20Aid%20Tax%20Credits%202014-%202020%20Application%20Form%20(for%20start%20of%20works%20from%201st%20Jan%20(8)%20(version%202).xlsb"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pkh.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maltaenterprise.com/sites/default/files/support_measures/project_app_claim_form_2008_-_2014_v_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altaenterprise.com/Users/kgatt/AppData/Local/Microsoft/Windows/Temporary%20Internet%20Files/Content.Outlook/5SHUVCZS/Claim%20Form%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Page"/>
      <sheetName val="1. Application Details"/>
      <sheetName val="2. Project Description "/>
      <sheetName val="2.11 Fundamental Change"/>
      <sheetName val="2.12 Diversification"/>
      <sheetName val="2.13 New "/>
      <sheetName val="2.14 Expansion Project"/>
      <sheetName val="2.15 Acquisition of Assets"/>
      <sheetName val="2.16 Employment"/>
      <sheetName val="2.17 Soft Loan"/>
      <sheetName val="2.18 Interest Rate Subsidy"/>
      <sheetName val="2.19 Loan Guarantee "/>
      <sheetName val="3. State Aid"/>
      <sheetName val="4. Undertaking in Difficulty"/>
      <sheetName val="4. Undertaking in Diff (Large) "/>
      <sheetName val="5. Enterprise Size Declaration"/>
      <sheetName val="6. Declaration"/>
      <sheetName val="7. Declaration (Continued)"/>
      <sheetName val="8. Checklist"/>
    </sheetNames>
    <sheetDataSet>
      <sheetData sheetId="0" refreshError="1"/>
      <sheetData sheetId="1">
        <row r="2">
          <cell r="K2" t="str">
            <v>Choose One</v>
          </cell>
        </row>
        <row r="3">
          <cell r="K3" t="str">
            <v xml:space="preserve">Limited Liability Company </v>
          </cell>
        </row>
        <row r="4">
          <cell r="K4" t="str">
            <v>Partnership en nom collectif</v>
          </cell>
        </row>
        <row r="5">
          <cell r="K5" t="str">
            <v>Partnership en nom commandite</v>
          </cell>
        </row>
        <row r="6">
          <cell r="K6" t="str">
            <v xml:space="preserve">Cooperative </v>
          </cell>
        </row>
        <row r="7">
          <cell r="K7" t="str">
            <v>Family Business</v>
          </cell>
        </row>
      </sheetData>
      <sheetData sheetId="2">
        <row r="7">
          <cell r="K7" t="str">
            <v>Choose One</v>
          </cell>
        </row>
        <row r="8">
          <cell r="K8" t="str">
            <v xml:space="preserve">Tax Credits </v>
          </cell>
        </row>
        <row r="9">
          <cell r="K9" t="str">
            <v>Cash Grant</v>
          </cell>
        </row>
        <row r="10">
          <cell r="K10" t="str">
            <v>Tax Credits and Cash Grant</v>
          </cell>
        </row>
        <row r="13">
          <cell r="K13" t="str">
            <v>Choose One</v>
          </cell>
        </row>
        <row r="14">
          <cell r="K14" t="str">
            <v>Investment Aid Tax Credits 2014 - 2020</v>
          </cell>
        </row>
        <row r="15">
          <cell r="K15" t="str">
            <v>Soft Loan</v>
          </cell>
        </row>
        <row r="16">
          <cell r="K16" t="str">
            <v>Loan Interest Rate Subsidy</v>
          </cell>
        </row>
        <row r="17">
          <cell r="K17" t="str">
            <v>Loan Guarantee</v>
          </cell>
        </row>
        <row r="37">
          <cell r="K37" t="str">
            <v xml:space="preserve">Choose One </v>
          </cell>
          <cell r="N37" t="str">
            <v>Choose One</v>
          </cell>
        </row>
        <row r="38">
          <cell r="K38" t="str">
            <v>Yes</v>
          </cell>
          <cell r="N38" t="str">
            <v>Fundamental</v>
          </cell>
        </row>
        <row r="39">
          <cell r="K39" t="str">
            <v>No</v>
          </cell>
          <cell r="N39" t="str">
            <v xml:space="preserve">Diversification </v>
          </cell>
        </row>
        <row r="40">
          <cell r="N40" t="str">
            <v>Expansion</v>
          </cell>
        </row>
        <row r="41">
          <cell r="N41" t="str">
            <v>New</v>
          </cell>
        </row>
        <row r="42">
          <cell r="N42" t="str">
            <v>Acquisition of Assets</v>
          </cell>
        </row>
        <row r="49">
          <cell r="N49" t="str">
            <v>Choose One</v>
          </cell>
        </row>
        <row r="50">
          <cell r="N50">
            <v>30</v>
          </cell>
        </row>
        <row r="51">
          <cell r="N51">
            <v>20</v>
          </cell>
        </row>
        <row r="52">
          <cell r="N52">
            <v>15</v>
          </cell>
        </row>
        <row r="77">
          <cell r="K77" t="str">
            <v>Choose One</v>
          </cell>
        </row>
        <row r="78">
          <cell r="K78" t="str">
            <v>Tangible Assets: Land, Industrial Buildings &amp; Structures</v>
          </cell>
        </row>
        <row r="79">
          <cell r="K79" t="str">
            <v>Tangible Assets: Structural &amp; Civil Works</v>
          </cell>
        </row>
        <row r="80">
          <cell r="K80" t="str">
            <v>Tangible Assets: Plant, Machinery and Equipment</v>
          </cell>
        </row>
        <row r="81">
          <cell r="K81" t="str">
            <v>Intangible Assets: Acquired Software</v>
          </cell>
        </row>
        <row r="82">
          <cell r="K82" t="str">
            <v xml:space="preserve">Intangible Assets: Patents &amp; Licences </v>
          </cell>
        </row>
        <row r="83">
          <cell r="K83" t="str">
            <v>Intangible Assets: Others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2">
          <cell r="K2" t="str">
            <v>Choose One</v>
          </cell>
        </row>
        <row r="4">
          <cell r="K4" t="str">
            <v>C: Manufacturing</v>
          </cell>
        </row>
        <row r="5">
          <cell r="K5" t="str">
            <v xml:space="preserve">E: Water supply, sewerage, waste management and remediation </v>
          </cell>
        </row>
        <row r="6">
          <cell r="K6" t="str">
            <v>H49.42: Removal Services</v>
          </cell>
        </row>
        <row r="7">
          <cell r="K7" t="str">
            <v>H52: Warehousing and support activities for transportation</v>
          </cell>
        </row>
        <row r="8">
          <cell r="K8" t="str">
            <v>H53: Postal and courier activities</v>
          </cell>
        </row>
        <row r="9">
          <cell r="K9" t="str">
            <v>I: Accommodation and food service activities</v>
          </cell>
        </row>
        <row r="10">
          <cell r="K10" t="str">
            <v xml:space="preserve">J: Information and Communication </v>
          </cell>
        </row>
        <row r="11">
          <cell r="K11" t="str">
            <v>K: Financial and Insurance Activities</v>
          </cell>
        </row>
        <row r="12">
          <cell r="K12" t="str">
            <v>M: Professional, Scientific and Technical Activities</v>
          </cell>
        </row>
        <row r="13">
          <cell r="K13" t="str">
            <v>N: Administrative and support service activities</v>
          </cell>
        </row>
        <row r="14">
          <cell r="K14" t="str">
            <v xml:space="preserve">P: Education </v>
          </cell>
        </row>
        <row r="15">
          <cell r="K15" t="str">
            <v>Q: Human Health and Social Work Activities</v>
          </cell>
        </row>
        <row r="16">
          <cell r="K16" t="str">
            <v xml:space="preserve">R90: Creative, Arts and Entertainment Activites </v>
          </cell>
        </row>
        <row r="17">
          <cell r="K17" t="str">
            <v>R91: Libraries, Archives, Musemus, and Other Cultural Activities</v>
          </cell>
        </row>
        <row r="18">
          <cell r="K18" t="str">
            <v>R93: Sports Activites and Amusement and Recreation Activities</v>
          </cell>
        </row>
        <row r="19">
          <cell r="K19" t="str">
            <v>S: Other Services</v>
          </cell>
        </row>
      </sheetData>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
      <sheetName val="Annex I"/>
      <sheetName val="Annex II"/>
      <sheetName val="Annex III"/>
      <sheetName val="Annex IV"/>
      <sheetName val="Annex V"/>
      <sheetName val="Annex VI"/>
    </sheetNames>
    <sheetDataSet>
      <sheetData sheetId="0">
        <row r="45">
          <cell r="H45" t="str">
            <v>Choose one</v>
          </cell>
        </row>
        <row r="46">
          <cell r="H46" t="str">
            <v>Yes</v>
          </cell>
        </row>
        <row r="47">
          <cell r="H47" t="str">
            <v>No</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ication Form"/>
      <sheetName val="1. Applicant Details"/>
      <sheetName val="2. Project Description"/>
      <sheetName val="2. Project Description FA"/>
      <sheetName val="2. Fundamental Change Project"/>
      <sheetName val="2. Diversification Project"/>
      <sheetName val="2. New Project"/>
      <sheetName val="2. Expansion Project"/>
      <sheetName val="2. Acquisition of Assets"/>
      <sheetName val="2. Project Description Wages"/>
      <sheetName val="3. State Aid"/>
      <sheetName val="4. Undertakings in Diff"/>
      <sheetName val="4. Undertakings in Diff (Large)"/>
      <sheetName val="5. Enterprise Size Declaration"/>
      <sheetName val="6. Declaration"/>
      <sheetName val="7. Declaration (Contd.)"/>
      <sheetName val="Checklist"/>
    </sheetNames>
    <sheetDataSet>
      <sheetData sheetId="0"/>
      <sheetData sheetId="1">
        <row r="9">
          <cell r="H9" t="str">
            <v>Choose One</v>
          </cell>
        </row>
      </sheetData>
      <sheetData sheetId="2">
        <row r="6">
          <cell r="J6" t="str">
            <v xml:space="preserve">E Water supply, sewerage, waste management and remediation </v>
          </cell>
        </row>
        <row r="7">
          <cell r="J7" t="str">
            <v>H49.42 Removal services</v>
          </cell>
        </row>
        <row r="8">
          <cell r="J8" t="str">
            <v>H52 Warehousing and support activities for transportation</v>
          </cell>
        </row>
        <row r="9">
          <cell r="J9" t="str">
            <v>H53 Postal and courier activities</v>
          </cell>
        </row>
        <row r="10">
          <cell r="J10" t="str">
            <v xml:space="preserve">I Accommodation and food service activities </v>
          </cell>
        </row>
        <row r="11">
          <cell r="J11" t="str">
            <v>J Information and Communication</v>
          </cell>
        </row>
        <row r="12">
          <cell r="J12" t="str">
            <v xml:space="preserve">K Financial and insurance activities </v>
          </cell>
        </row>
        <row r="13">
          <cell r="J13" t="str">
            <v>M Professional, Scientific and Techincal activities</v>
          </cell>
        </row>
        <row r="14">
          <cell r="J14" t="str">
            <v xml:space="preserve">N Administrative and support service activities </v>
          </cell>
        </row>
        <row r="15">
          <cell r="J15" t="str">
            <v xml:space="preserve">P Education </v>
          </cell>
        </row>
        <row r="16">
          <cell r="J16" t="str">
            <v>Q Human Health and Social Work Activities</v>
          </cell>
        </row>
        <row r="17">
          <cell r="J17" t="str">
            <v xml:space="preserve">R Arts, entertainment and recreation </v>
          </cell>
        </row>
        <row r="18">
          <cell r="J18" t="str">
            <v xml:space="preserve">S Other services </v>
          </cell>
        </row>
        <row r="42">
          <cell r="H42" t="str">
            <v>Choose One</v>
          </cell>
        </row>
        <row r="45">
          <cell r="H45" t="str">
            <v>Fundamental</v>
          </cell>
        </row>
        <row r="46">
          <cell r="H46" t="str">
            <v>Diversification</v>
          </cell>
        </row>
        <row r="47">
          <cell r="H47" t="str">
            <v>Expansion</v>
          </cell>
        </row>
        <row r="48">
          <cell r="H48" t="str">
            <v>Acquisition of Assets</v>
          </cell>
        </row>
        <row r="49">
          <cell r="H49" t="str">
            <v>New</v>
          </cell>
        </row>
        <row r="55">
          <cell r="H55" t="str">
            <v>Choose One</v>
          </cell>
        </row>
        <row r="56">
          <cell r="H56" t="str">
            <v>Yes</v>
          </cell>
        </row>
        <row r="57">
          <cell r="H57" t="str">
            <v>No</v>
          </cell>
        </row>
        <row r="62">
          <cell r="A62" t="str">
            <v>Choose One</v>
          </cell>
        </row>
        <row r="63">
          <cell r="A63" t="str">
            <v>Tax Credits</v>
          </cell>
        </row>
        <row r="64">
          <cell r="A64" t="str">
            <v>Cash Grant</v>
          </cell>
        </row>
        <row r="65">
          <cell r="A65" t="str">
            <v>Tax Credits &amp; Cash Grant</v>
          </cell>
        </row>
      </sheetData>
      <sheetData sheetId="3">
        <row r="8">
          <cell r="I8" t="str">
            <v>Choose One</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Wage Costs"/>
      <sheetName val="Declaration"/>
    </sheetNames>
    <sheetDataSet>
      <sheetData sheetId="0"/>
      <sheetData sheetId="1"/>
      <sheetData sheetId="2">
        <row r="60">
          <cell r="A60" t="str">
            <v>Choose one</v>
          </cell>
        </row>
        <row r="61">
          <cell r="A61" t="str">
            <v>July 2014</v>
          </cell>
        </row>
        <row r="62">
          <cell r="A62" t="str">
            <v>August 2014</v>
          </cell>
        </row>
        <row r="63">
          <cell r="A63" t="str">
            <v>September 2014</v>
          </cell>
        </row>
        <row r="64">
          <cell r="A64" t="str">
            <v>October 2014</v>
          </cell>
        </row>
        <row r="65">
          <cell r="A65" t="str">
            <v>November 2014</v>
          </cell>
        </row>
        <row r="66">
          <cell r="A66" t="str">
            <v>December 2014</v>
          </cell>
        </row>
        <row r="67">
          <cell r="A67" t="str">
            <v>January 2015</v>
          </cell>
        </row>
        <row r="68">
          <cell r="A68" t="str">
            <v>February 2015</v>
          </cell>
        </row>
        <row r="69">
          <cell r="A69" t="str">
            <v>March 2015</v>
          </cell>
        </row>
        <row r="70">
          <cell r="A70" t="str">
            <v>April 2015</v>
          </cell>
        </row>
        <row r="71">
          <cell r="A71" t="str">
            <v>May 2015</v>
          </cell>
        </row>
        <row r="72">
          <cell r="A72" t="str">
            <v>June 2015</v>
          </cell>
        </row>
        <row r="73">
          <cell r="A73" t="str">
            <v>July 2015</v>
          </cell>
        </row>
        <row r="74">
          <cell r="A74" t="str">
            <v>August 2015</v>
          </cell>
        </row>
        <row r="75">
          <cell r="A75" t="str">
            <v>September 2015</v>
          </cell>
        </row>
        <row r="76">
          <cell r="A76" t="str">
            <v>October 2015</v>
          </cell>
        </row>
        <row r="77">
          <cell r="A77" t="str">
            <v>November 2015</v>
          </cell>
        </row>
        <row r="78">
          <cell r="A78" t="str">
            <v>December 2015</v>
          </cell>
        </row>
      </sheetData>
      <sheetData sheetId="3">
        <row r="48">
          <cell r="A48" t="str">
            <v>Choose one</v>
          </cell>
        </row>
        <row r="49">
          <cell r="A49" t="str">
            <v>Tangible</v>
          </cell>
        </row>
        <row r="50">
          <cell r="A50" t="str">
            <v>Intangible</v>
          </cell>
        </row>
        <row r="53">
          <cell r="F53" t="str">
            <v>Choose one</v>
          </cell>
        </row>
        <row r="54">
          <cell r="F54" t="str">
            <v>First time used in malta</v>
          </cell>
        </row>
        <row r="55">
          <cell r="F55" t="str">
            <v>New worldwide</v>
          </cell>
        </row>
      </sheetData>
      <sheetData sheetId="4">
        <row r="8">
          <cell r="AK8" t="str">
            <v/>
          </cell>
        </row>
        <row r="9">
          <cell r="AK9" t="str">
            <v/>
          </cell>
        </row>
        <row r="10">
          <cell r="AK10" t="str">
            <v/>
          </cell>
        </row>
        <row r="11">
          <cell r="AK11" t="str">
            <v/>
          </cell>
        </row>
        <row r="12">
          <cell r="AK12" t="str">
            <v/>
          </cell>
        </row>
        <row r="13">
          <cell r="AK13" t="str">
            <v/>
          </cell>
        </row>
        <row r="14">
          <cell r="AK14" t="str">
            <v/>
          </cell>
        </row>
        <row r="15">
          <cell r="AK15" t="str">
            <v/>
          </cell>
        </row>
        <row r="16">
          <cell r="AK16" t="str">
            <v/>
          </cell>
        </row>
        <row r="17">
          <cell r="AK17" t="str">
            <v/>
          </cell>
        </row>
        <row r="18">
          <cell r="AK18" t="str">
            <v/>
          </cell>
        </row>
        <row r="19">
          <cell r="AK19" t="str">
            <v/>
          </cell>
        </row>
        <row r="20">
          <cell r="AK20" t="str">
            <v/>
          </cell>
        </row>
        <row r="21">
          <cell r="AK21" t="str">
            <v/>
          </cell>
        </row>
        <row r="22">
          <cell r="AK22" t="str">
            <v/>
          </cell>
        </row>
        <row r="23">
          <cell r="AK23" t="str">
            <v/>
          </cell>
        </row>
        <row r="24">
          <cell r="AK24" t="str">
            <v/>
          </cell>
        </row>
        <row r="25">
          <cell r="AK25" t="str">
            <v/>
          </cell>
        </row>
        <row r="26">
          <cell r="AK26" t="str">
            <v/>
          </cell>
        </row>
        <row r="27">
          <cell r="AK27" t="str">
            <v/>
          </cell>
        </row>
        <row r="28">
          <cell r="AK28" t="str">
            <v/>
          </cell>
        </row>
      </sheetData>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Approval Claim Form"/>
      <sheetName val="1. Application Details"/>
      <sheetName val="2. Project Summary"/>
      <sheetName val="3. Project Cost Schedule"/>
      <sheetName val="4. Fundamental Change Working"/>
      <sheetName val="5. Diversification Working"/>
      <sheetName val="6. Wage Costs "/>
      <sheetName val="7. Undertakings in Diff"/>
      <sheetName val="7. Undertakings in Diff (Large)"/>
      <sheetName val="8. Declaration"/>
    </sheetNames>
    <sheetDataSet>
      <sheetData sheetId="0"/>
      <sheetData sheetId="1">
        <row r="7">
          <cell r="G7" t="str">
            <v>Choose One</v>
          </cell>
        </row>
        <row r="8">
          <cell r="G8" t="str">
            <v>Limited Liability Company</v>
          </cell>
        </row>
        <row r="9">
          <cell r="G9" t="str">
            <v>Partnership en nom collectif</v>
          </cell>
        </row>
        <row r="10">
          <cell r="G10" t="str">
            <v>Partnership en commandite</v>
          </cell>
        </row>
        <row r="11">
          <cell r="G11" t="str">
            <v>Cooperative</v>
          </cell>
        </row>
        <row r="22">
          <cell r="H22" t="str">
            <v>Choose One</v>
          </cell>
        </row>
        <row r="23">
          <cell r="H23" t="str">
            <v>Small</v>
          </cell>
        </row>
        <row r="24">
          <cell r="H24" t="str">
            <v>Medium</v>
          </cell>
        </row>
        <row r="25">
          <cell r="H25" t="str">
            <v>Large</v>
          </cell>
        </row>
      </sheetData>
      <sheetData sheetId="2"/>
      <sheetData sheetId="3"/>
      <sheetData sheetId="4"/>
      <sheetData sheetId="5"/>
      <sheetData sheetId="6"/>
      <sheetData sheetId="7"/>
      <sheetData sheetId="8"/>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aim Form"/>
      <sheetName val="Application Details"/>
      <sheetName val="Project Summary "/>
      <sheetName val="Project Cost Schedule"/>
      <sheetName val="Sheet2"/>
    </sheetNames>
    <sheetDataSet>
      <sheetData sheetId="0"/>
      <sheetData sheetId="1">
        <row r="8">
          <cell r="H8" t="str">
            <v>Choose One</v>
          </cell>
        </row>
        <row r="9">
          <cell r="H9" t="str">
            <v>Limited Liability Company</v>
          </cell>
        </row>
        <row r="10">
          <cell r="H10" t="str">
            <v>Partnership en nom collectif</v>
          </cell>
        </row>
        <row r="11">
          <cell r="H11" t="str">
            <v>Partnership en commandite</v>
          </cell>
        </row>
        <row r="12">
          <cell r="H12" t="str">
            <v>Cooperative</v>
          </cell>
        </row>
        <row r="26">
          <cell r="H26" t="str">
            <v>Choose one</v>
          </cell>
        </row>
        <row r="27">
          <cell r="H27" t="str">
            <v>Small</v>
          </cell>
        </row>
        <row r="28">
          <cell r="H28" t="str">
            <v>Medium</v>
          </cell>
        </row>
        <row r="29">
          <cell r="H29" t="str">
            <v>Large</v>
          </cell>
        </row>
      </sheetData>
      <sheetData sheetId="2">
        <row r="60">
          <cell r="A60" t="str">
            <v>Choose one</v>
          </cell>
        </row>
      </sheetData>
      <sheetData sheetId="3">
        <row r="48">
          <cell r="A48" t="str">
            <v>Choose one</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249977111117893"/>
  </sheetPr>
  <dimension ref="A1:V96"/>
  <sheetViews>
    <sheetView view="pageLayout" zoomScale="130" zoomScaleNormal="100" zoomScalePageLayoutView="130" workbookViewId="0">
      <selection activeCell="C17" sqref="C17:E17"/>
    </sheetView>
  </sheetViews>
  <sheetFormatPr defaultColWidth="9.140625" defaultRowHeight="0" customHeight="1" zeroHeight="1" x14ac:dyDescent="0.25"/>
  <cols>
    <col min="1" max="1" width="1" style="297" customWidth="1"/>
    <col min="2" max="2" width="43.5703125" style="297" customWidth="1"/>
    <col min="3" max="5" width="15.28515625" style="297" customWidth="1"/>
    <col min="6" max="6" width="12.85546875" style="300" customWidth="1"/>
    <col min="7" max="7" width="12.42578125" style="300" customWidth="1"/>
    <col min="8" max="8" width="12.42578125" style="297" customWidth="1"/>
    <col min="9" max="9" width="9.140625" style="297" customWidth="1"/>
    <col min="10" max="16384" width="9.140625" style="297"/>
  </cols>
  <sheetData>
    <row r="1" spans="1:22" s="12" customFormat="1" ht="19.5" customHeight="1" x14ac:dyDescent="0.25">
      <c r="A1" s="142"/>
      <c r="B1" s="304" t="s">
        <v>135</v>
      </c>
      <c r="C1" s="142"/>
      <c r="D1" s="142"/>
      <c r="E1" s="142"/>
    </row>
    <row r="2" spans="1:22" s="21" customFormat="1" ht="6.2" customHeight="1" thickBot="1" x14ac:dyDescent="0.3">
      <c r="A2" s="13"/>
      <c r="B2" s="6"/>
      <c r="C2" s="6"/>
      <c r="D2" s="6"/>
      <c r="E2" s="6"/>
      <c r="F2" s="11"/>
      <c r="G2" s="11"/>
      <c r="H2" s="11"/>
      <c r="I2" s="11"/>
      <c r="J2" s="11"/>
      <c r="K2" s="11"/>
      <c r="L2" s="11"/>
      <c r="M2" s="11"/>
      <c r="N2" s="11"/>
      <c r="O2" s="11"/>
      <c r="P2" s="11"/>
      <c r="Q2" s="11"/>
      <c r="R2" s="11"/>
      <c r="S2" s="11"/>
      <c r="T2" s="11"/>
      <c r="U2" s="11"/>
      <c r="V2" s="11"/>
    </row>
    <row r="3" spans="1:22" s="309" customFormat="1" ht="29.25" customHeight="1" thickBot="1" x14ac:dyDescent="0.3">
      <c r="B3" s="395" t="s">
        <v>136</v>
      </c>
      <c r="C3" s="396"/>
      <c r="D3" s="396"/>
      <c r="E3" s="397"/>
      <c r="F3" s="310"/>
      <c r="G3" s="310"/>
      <c r="H3" s="310"/>
      <c r="I3" s="310"/>
      <c r="J3" s="310"/>
      <c r="K3" s="310"/>
      <c r="L3" s="310"/>
      <c r="M3" s="310"/>
      <c r="N3" s="310"/>
      <c r="O3" s="310"/>
      <c r="P3" s="310"/>
      <c r="Q3" s="310"/>
      <c r="R3" s="310"/>
      <c r="S3" s="310"/>
      <c r="T3" s="310"/>
      <c r="U3" s="310"/>
      <c r="V3" s="310"/>
    </row>
    <row r="4" spans="1:22" s="309" customFormat="1" ht="32.25" customHeight="1" thickBot="1" x14ac:dyDescent="0.3">
      <c r="B4" s="398" t="s">
        <v>138</v>
      </c>
      <c r="C4" s="399"/>
      <c r="D4" s="399"/>
      <c r="E4" s="400"/>
      <c r="F4" s="310"/>
      <c r="G4" s="310"/>
      <c r="H4" s="310"/>
      <c r="I4" s="310"/>
      <c r="J4" s="310"/>
      <c r="K4" s="310"/>
      <c r="L4" s="310"/>
      <c r="M4" s="310"/>
      <c r="N4" s="310"/>
      <c r="O4" s="310"/>
      <c r="P4" s="310"/>
      <c r="Q4" s="310"/>
      <c r="R4" s="310"/>
      <c r="S4" s="310"/>
      <c r="T4" s="310"/>
      <c r="U4" s="310"/>
      <c r="V4" s="310"/>
    </row>
    <row r="5" spans="1:22" s="309" customFormat="1" ht="28.5" customHeight="1" thickBot="1" x14ac:dyDescent="0.3">
      <c r="B5" s="398" t="s">
        <v>139</v>
      </c>
      <c r="C5" s="399"/>
      <c r="D5" s="399"/>
      <c r="E5" s="400"/>
      <c r="F5" s="310"/>
      <c r="G5" s="310"/>
      <c r="H5" s="310"/>
      <c r="I5" s="310"/>
      <c r="J5" s="310"/>
      <c r="K5" s="310"/>
      <c r="L5" s="310"/>
      <c r="M5" s="310"/>
      <c r="N5" s="310"/>
      <c r="O5" s="310"/>
      <c r="P5" s="310"/>
      <c r="Q5" s="310"/>
      <c r="R5" s="310"/>
      <c r="S5" s="310"/>
      <c r="T5" s="310"/>
      <c r="U5" s="310"/>
      <c r="V5" s="310"/>
    </row>
    <row r="6" spans="1:22" s="309" customFormat="1" ht="33" customHeight="1" thickBot="1" x14ac:dyDescent="0.3">
      <c r="B6" s="398" t="s">
        <v>137</v>
      </c>
      <c r="C6" s="399"/>
      <c r="D6" s="399"/>
      <c r="E6" s="400"/>
      <c r="F6" s="310"/>
      <c r="G6" s="310"/>
      <c r="H6" s="310"/>
      <c r="I6" s="310"/>
      <c r="J6" s="310"/>
      <c r="K6" s="310"/>
      <c r="L6" s="310"/>
      <c r="M6" s="310"/>
      <c r="N6" s="310"/>
      <c r="O6" s="310"/>
      <c r="P6" s="310"/>
      <c r="Q6" s="310"/>
      <c r="R6" s="310"/>
      <c r="S6" s="310"/>
      <c r="T6" s="310"/>
      <c r="U6" s="310"/>
      <c r="V6" s="310"/>
    </row>
    <row r="7" spans="1:22" s="4" customFormat="1" ht="11.25" customHeight="1" thickBot="1" x14ac:dyDescent="0.3">
      <c r="B7" s="314"/>
      <c r="C7" s="314"/>
      <c r="D7" s="314"/>
      <c r="E7" s="314"/>
      <c r="F7" s="22"/>
      <c r="G7" s="310"/>
      <c r="H7" s="309"/>
      <c r="I7" s="309"/>
      <c r="J7" s="309"/>
      <c r="K7" s="309"/>
      <c r="L7" s="309"/>
      <c r="M7" s="309"/>
      <c r="N7" s="309"/>
      <c r="O7" s="309"/>
    </row>
    <row r="8" spans="1:22" ht="16.5" customHeight="1" thickBot="1" x14ac:dyDescent="0.3">
      <c r="B8" s="31" t="s">
        <v>110</v>
      </c>
      <c r="C8" s="386"/>
      <c r="D8" s="387"/>
      <c r="E8" s="388"/>
      <c r="G8" s="335"/>
      <c r="H8" s="336"/>
      <c r="I8" s="336"/>
      <c r="J8" s="336"/>
      <c r="K8" s="336"/>
      <c r="L8" s="336"/>
      <c r="M8" s="336"/>
      <c r="N8" s="336"/>
      <c r="O8" s="336"/>
    </row>
    <row r="9" spans="1:22" ht="7.5" customHeight="1" thickBot="1" x14ac:dyDescent="0.3">
      <c r="B9" s="299"/>
      <c r="C9" s="299"/>
      <c r="D9" s="299"/>
      <c r="E9" s="299"/>
      <c r="G9" s="335"/>
      <c r="H9" s="336"/>
      <c r="I9" s="336"/>
      <c r="J9" s="336"/>
      <c r="K9" s="336"/>
      <c r="L9" s="336"/>
      <c r="M9" s="336"/>
      <c r="N9" s="336"/>
      <c r="O9" s="336"/>
    </row>
    <row r="10" spans="1:22" ht="16.5" customHeight="1" thickBot="1" x14ac:dyDescent="0.3">
      <c r="B10" s="31" t="s">
        <v>127</v>
      </c>
      <c r="C10" s="389"/>
      <c r="D10" s="390"/>
      <c r="E10" s="391"/>
      <c r="G10" s="335"/>
      <c r="H10" s="336"/>
      <c r="I10" s="336"/>
      <c r="J10" s="336"/>
      <c r="K10" s="336"/>
      <c r="L10" s="336"/>
      <c r="M10" s="336"/>
      <c r="N10" s="336"/>
      <c r="O10" s="336"/>
    </row>
    <row r="11" spans="1:22" ht="8.25" customHeight="1" thickBot="1" x14ac:dyDescent="0.3">
      <c r="B11" s="299"/>
      <c r="C11" s="299"/>
      <c r="D11" s="299"/>
      <c r="E11" s="299"/>
      <c r="G11" s="335"/>
      <c r="H11" s="336"/>
      <c r="I11" s="336"/>
      <c r="J11" s="336"/>
      <c r="K11" s="336"/>
      <c r="L11" s="336"/>
      <c r="M11" s="336"/>
      <c r="N11" s="336"/>
      <c r="O11" s="336"/>
    </row>
    <row r="12" spans="1:22" ht="16.5" customHeight="1" thickBot="1" x14ac:dyDescent="0.3">
      <c r="B12" s="308" t="s">
        <v>182</v>
      </c>
      <c r="C12" s="392"/>
      <c r="D12" s="393"/>
      <c r="E12" s="394"/>
      <c r="G12" s="335"/>
      <c r="H12" s="336"/>
      <c r="I12" s="336"/>
      <c r="J12" s="336"/>
      <c r="K12" s="336"/>
      <c r="L12" s="336"/>
      <c r="M12" s="336"/>
      <c r="N12" s="336"/>
      <c r="O12" s="336"/>
    </row>
    <row r="13" spans="1:22" ht="13.5" customHeight="1" x14ac:dyDescent="0.25">
      <c r="B13" s="401" t="s">
        <v>183</v>
      </c>
      <c r="C13" s="401"/>
      <c r="D13" s="401"/>
      <c r="E13" s="401"/>
      <c r="G13" s="335"/>
      <c r="H13" s="336"/>
      <c r="I13" s="336"/>
      <c r="J13" s="336"/>
      <c r="K13" s="336"/>
      <c r="L13" s="336"/>
      <c r="M13" s="336"/>
      <c r="N13" s="336"/>
      <c r="O13" s="336"/>
    </row>
    <row r="14" spans="1:22" ht="13.5" customHeight="1" thickBot="1" x14ac:dyDescent="0.3">
      <c r="B14" s="346"/>
      <c r="G14" s="335"/>
      <c r="H14" s="336"/>
      <c r="I14" s="336"/>
      <c r="J14" s="336"/>
      <c r="K14" s="336"/>
      <c r="L14" s="336"/>
      <c r="M14" s="336"/>
      <c r="N14" s="336"/>
      <c r="O14" s="336"/>
    </row>
    <row r="15" spans="1:22" ht="16.5" customHeight="1" x14ac:dyDescent="0.25">
      <c r="B15" s="332"/>
      <c r="C15" s="404" t="s">
        <v>140</v>
      </c>
      <c r="D15" s="405"/>
      <c r="E15" s="406"/>
      <c r="G15" s="335"/>
      <c r="H15" s="336"/>
      <c r="I15" s="336"/>
      <c r="J15" s="336"/>
      <c r="K15" s="336"/>
      <c r="L15" s="336"/>
      <c r="M15" s="336"/>
      <c r="N15" s="336"/>
      <c r="O15" s="336"/>
    </row>
    <row r="16" spans="1:22" ht="17.25" customHeight="1" x14ac:dyDescent="0.25">
      <c r="B16" s="372" t="s">
        <v>144</v>
      </c>
      <c r="C16" s="407">
        <f>IF('Investment Costs'!D7&lt;&gt;SUM('Investment Costs'!F10:F28),"Investment Costs has incorrect inputting",SUM('Investment Costs'!F10:F13))</f>
        <v>0</v>
      </c>
      <c r="D16" s="408"/>
      <c r="E16" s="409"/>
      <c r="G16" s="335"/>
      <c r="H16" s="337"/>
      <c r="I16" s="336"/>
      <c r="J16" s="336"/>
      <c r="K16" s="336"/>
      <c r="L16" s="336"/>
      <c r="M16" s="336"/>
      <c r="N16" s="336"/>
      <c r="O16" s="336"/>
    </row>
    <row r="17" spans="2:15" ht="17.25" customHeight="1" x14ac:dyDescent="0.25">
      <c r="B17" s="311" t="s">
        <v>185</v>
      </c>
      <c r="C17" s="407">
        <f>IF('Investment Costs'!D7&lt;&gt;SUM('Investment Costs'!F10:F28),"Investment Costs has incorrect inputting",SUM('Investment Costs'!F14))</f>
        <v>0</v>
      </c>
      <c r="D17" s="408"/>
      <c r="E17" s="409"/>
      <c r="G17" s="335"/>
      <c r="H17" s="337"/>
      <c r="I17" s="336"/>
      <c r="J17" s="336"/>
      <c r="K17" s="336"/>
      <c r="L17" s="336"/>
      <c r="M17" s="336"/>
      <c r="N17" s="336"/>
      <c r="O17" s="336"/>
    </row>
    <row r="18" spans="2:15" ht="16.5" customHeight="1" x14ac:dyDescent="0.25">
      <c r="B18" s="312" t="s">
        <v>145</v>
      </c>
      <c r="C18" s="407">
        <f>IF('Investment Costs'!D7&lt;&gt;SUM('Investment Costs'!F10:F28),"Investment Costs has incorrect inputting",SUM('Investment Costs'!F15:F18))</f>
        <v>0</v>
      </c>
      <c r="D18" s="408"/>
      <c r="E18" s="409"/>
      <c r="G18" s="335"/>
      <c r="H18" s="337"/>
      <c r="I18" s="336"/>
      <c r="J18" s="336"/>
      <c r="K18" s="336"/>
      <c r="L18" s="336"/>
      <c r="M18" s="336"/>
      <c r="N18" s="336"/>
      <c r="O18" s="336"/>
    </row>
    <row r="19" spans="2:15" ht="16.5" customHeight="1" x14ac:dyDescent="0.25">
      <c r="B19" s="312" t="s">
        <v>146</v>
      </c>
      <c r="C19" s="407">
        <f>IF('Investment Costs'!D7&lt;&gt;SUM('Investment Costs'!F10:F28),"Investment Costs has incorrect inputting",SUM('Investment Costs'!F19:F20))</f>
        <v>0</v>
      </c>
      <c r="D19" s="408"/>
      <c r="E19" s="409"/>
      <c r="G19" s="335"/>
      <c r="H19" s="337"/>
      <c r="I19" s="336"/>
      <c r="J19" s="336"/>
      <c r="K19" s="336"/>
      <c r="L19" s="336"/>
      <c r="M19" s="336"/>
      <c r="N19" s="336"/>
      <c r="O19" s="336"/>
    </row>
    <row r="20" spans="2:15" ht="16.5" customHeight="1" x14ac:dyDescent="0.25">
      <c r="B20" s="372" t="s">
        <v>147</v>
      </c>
      <c r="C20" s="407">
        <f>IF('Investment Costs'!D7&lt;&gt;SUM('Investment Costs'!F10:F28),"Investment Costs has incorrect inputting",SUM('Investment Costs'!F21:F22))</f>
        <v>0</v>
      </c>
      <c r="D20" s="408"/>
      <c r="E20" s="409"/>
      <c r="G20" s="335"/>
      <c r="H20" s="337"/>
      <c r="I20" s="336"/>
      <c r="J20" s="336"/>
      <c r="K20" s="336"/>
      <c r="L20" s="336"/>
      <c r="M20" s="336"/>
      <c r="N20" s="336"/>
      <c r="O20" s="336"/>
    </row>
    <row r="21" spans="2:15" ht="16.5" customHeight="1" x14ac:dyDescent="0.25">
      <c r="B21" s="372" t="s">
        <v>148</v>
      </c>
      <c r="C21" s="407">
        <f>IF('Investment Costs'!D7&lt;&gt;SUM('Investment Costs'!F10:F28),"Investment Costs has incorrect inputting",SUM('Investment Costs'!F23:F26))</f>
        <v>0</v>
      </c>
      <c r="D21" s="408"/>
      <c r="E21" s="409"/>
      <c r="G21" s="335"/>
      <c r="H21" s="337"/>
      <c r="I21" s="336"/>
      <c r="J21" s="336"/>
      <c r="K21" s="336"/>
      <c r="L21" s="336"/>
      <c r="M21" s="336"/>
      <c r="N21" s="336"/>
      <c r="O21" s="336"/>
    </row>
    <row r="22" spans="2:15" ht="16.5" customHeight="1" x14ac:dyDescent="0.25">
      <c r="B22" s="372" t="s">
        <v>149</v>
      </c>
      <c r="C22" s="407">
        <f>IF('Investment Costs'!D7&lt;&gt;SUM('Investment Costs'!F10:F28),"Investment Costs has incorrect inputting",'Investment Costs'!F27)</f>
        <v>0</v>
      </c>
      <c r="D22" s="408"/>
      <c r="E22" s="409"/>
      <c r="G22" s="335"/>
      <c r="H22" s="337"/>
      <c r="I22" s="336"/>
      <c r="J22" s="336"/>
      <c r="K22" s="336"/>
      <c r="L22" s="336"/>
      <c r="M22" s="336"/>
      <c r="N22" s="336"/>
      <c r="O22" s="336"/>
    </row>
    <row r="23" spans="2:15" ht="16.5" customHeight="1" thickBot="1" x14ac:dyDescent="0.3">
      <c r="B23" s="372" t="s">
        <v>150</v>
      </c>
      <c r="C23" s="407">
        <f>IF('Investment Costs'!D7&lt;&gt;SUM('Investment Costs'!F10:F28),"Investment Costs has incorrect inputting",'Investment Costs'!F28)</f>
        <v>0</v>
      </c>
      <c r="D23" s="408"/>
      <c r="E23" s="409"/>
      <c r="G23" s="335"/>
      <c r="H23" s="337"/>
      <c r="I23" s="336"/>
      <c r="J23" s="336"/>
      <c r="K23" s="336"/>
      <c r="L23" s="336"/>
      <c r="M23" s="336"/>
      <c r="N23" s="336"/>
      <c r="O23" s="336"/>
    </row>
    <row r="24" spans="2:15" ht="21.75" customHeight="1" thickBot="1" x14ac:dyDescent="0.3">
      <c r="B24" s="345" t="s">
        <v>151</v>
      </c>
      <c r="C24" s="410">
        <f>SUM(C16:E23)</f>
        <v>0</v>
      </c>
      <c r="D24" s="411"/>
      <c r="E24" s="412"/>
      <c r="G24" s="335"/>
      <c r="H24" s="337"/>
      <c r="I24" s="336"/>
      <c r="J24" s="336"/>
      <c r="K24" s="336"/>
      <c r="L24" s="336"/>
      <c r="M24" s="336"/>
      <c r="N24" s="336"/>
      <c r="O24" s="336"/>
    </row>
    <row r="25" spans="2:15" ht="6" customHeight="1" x14ac:dyDescent="0.25">
      <c r="G25" s="335"/>
      <c r="H25" s="336"/>
      <c r="I25" s="336"/>
      <c r="J25" s="336"/>
      <c r="K25" s="336"/>
      <c r="L25" s="336"/>
      <c r="M25" s="336"/>
      <c r="N25" s="336"/>
      <c r="O25" s="336"/>
    </row>
    <row r="26" spans="2:15" ht="6" customHeight="1" thickBot="1" x14ac:dyDescent="0.3">
      <c r="G26" s="335"/>
      <c r="H26" s="336"/>
      <c r="I26" s="336"/>
      <c r="J26" s="336"/>
      <c r="K26" s="336"/>
      <c r="L26" s="336"/>
      <c r="M26" s="336"/>
      <c r="N26" s="336"/>
      <c r="O26" s="336"/>
    </row>
    <row r="27" spans="2:15" ht="16.5" thickBot="1" x14ac:dyDescent="0.3">
      <c r="B27" s="385" t="s">
        <v>184</v>
      </c>
      <c r="C27" s="416">
        <f>('Wage Costs'!F7)*2</f>
        <v>0</v>
      </c>
      <c r="D27" s="416"/>
      <c r="E27" s="417"/>
      <c r="G27" s="335"/>
      <c r="H27" s="336"/>
      <c r="I27" s="336"/>
      <c r="J27" s="336"/>
      <c r="K27" s="336"/>
      <c r="L27" s="336"/>
      <c r="M27" s="336"/>
      <c r="N27" s="336"/>
      <c r="O27" s="336"/>
    </row>
    <row r="28" spans="2:15" ht="6" customHeight="1" x14ac:dyDescent="0.25">
      <c r="G28" s="335"/>
      <c r="H28" s="336"/>
      <c r="I28" s="336"/>
      <c r="J28" s="336"/>
      <c r="K28" s="336"/>
      <c r="L28" s="336"/>
      <c r="M28" s="336"/>
      <c r="N28" s="336"/>
      <c r="O28" s="336"/>
    </row>
    <row r="29" spans="2:15" ht="51" customHeight="1" x14ac:dyDescent="0.25">
      <c r="B29" s="403" t="s">
        <v>179</v>
      </c>
      <c r="C29" s="403"/>
      <c r="D29" s="403"/>
      <c r="E29" s="403"/>
      <c r="G29" s="335"/>
      <c r="H29" s="336"/>
      <c r="I29" s="336"/>
      <c r="J29" s="336"/>
      <c r="K29" s="336"/>
      <c r="L29" s="336"/>
      <c r="M29" s="336"/>
      <c r="N29" s="336"/>
      <c r="O29" s="336"/>
    </row>
    <row r="30" spans="2:15" ht="48" customHeight="1" x14ac:dyDescent="0.25">
      <c r="B30" s="413" t="s">
        <v>178</v>
      </c>
      <c r="C30" s="414"/>
      <c r="D30" s="414"/>
      <c r="E30" s="415"/>
      <c r="G30" s="335"/>
      <c r="H30" s="336"/>
      <c r="I30" s="336"/>
      <c r="J30" s="336"/>
      <c r="K30" s="336"/>
      <c r="L30" s="336"/>
      <c r="M30" s="336"/>
      <c r="N30" s="336"/>
      <c r="O30" s="336"/>
    </row>
    <row r="31" spans="2:15" ht="33.75" customHeight="1" x14ac:dyDescent="0.25">
      <c r="B31" s="413" t="s">
        <v>176</v>
      </c>
      <c r="C31" s="414"/>
      <c r="D31" s="414"/>
      <c r="E31" s="415"/>
      <c r="G31" s="335"/>
      <c r="H31" s="336"/>
      <c r="I31" s="336"/>
      <c r="J31" s="336"/>
      <c r="K31" s="336"/>
      <c r="L31" s="336"/>
      <c r="M31" s="336"/>
      <c r="N31" s="336"/>
      <c r="O31" s="336"/>
    </row>
    <row r="32" spans="2:15" ht="45.75" customHeight="1" x14ac:dyDescent="0.25">
      <c r="B32" s="413" t="s">
        <v>180</v>
      </c>
      <c r="C32" s="414"/>
      <c r="D32" s="414"/>
      <c r="E32" s="415"/>
      <c r="G32" s="335"/>
      <c r="H32" s="336"/>
      <c r="I32" s="336"/>
      <c r="J32" s="336"/>
      <c r="K32" s="336"/>
      <c r="L32" s="336"/>
      <c r="M32" s="336"/>
      <c r="N32" s="336"/>
      <c r="O32" s="336"/>
    </row>
    <row r="33" spans="2:15" ht="5.25" customHeight="1" thickBot="1" x14ac:dyDescent="0.3">
      <c r="G33" s="335"/>
      <c r="H33" s="336"/>
      <c r="I33" s="336"/>
      <c r="J33" s="336"/>
      <c r="K33" s="336"/>
      <c r="L33" s="336"/>
      <c r="M33" s="336"/>
      <c r="N33" s="336"/>
      <c r="O33" s="336"/>
    </row>
    <row r="34" spans="2:15" ht="16.5" customHeight="1" thickBot="1" x14ac:dyDescent="0.3">
      <c r="C34" s="342" t="s">
        <v>141</v>
      </c>
      <c r="D34" s="343" t="s">
        <v>142</v>
      </c>
      <c r="E34" s="344" t="s">
        <v>143</v>
      </c>
      <c r="G34" s="335"/>
      <c r="H34" s="336"/>
      <c r="I34" s="336"/>
      <c r="J34" s="336"/>
      <c r="K34" s="336"/>
      <c r="L34" s="336"/>
      <c r="M34" s="336"/>
      <c r="N34" s="336"/>
      <c r="O34" s="336"/>
    </row>
    <row r="35" spans="2:15" ht="16.5" customHeight="1" x14ac:dyDescent="0.25">
      <c r="B35" s="333" t="s">
        <v>129</v>
      </c>
      <c r="C35" s="341"/>
      <c r="D35" s="341"/>
      <c r="E35" s="341"/>
      <c r="G35" s="335"/>
      <c r="H35" s="337"/>
      <c r="I35" s="336"/>
      <c r="J35" s="336"/>
      <c r="K35" s="336"/>
      <c r="L35" s="336"/>
      <c r="M35" s="336"/>
      <c r="N35" s="336"/>
      <c r="O35" s="336"/>
    </row>
    <row r="36" spans="2:15" ht="16.5" customHeight="1" x14ac:dyDescent="0.25">
      <c r="B36" s="334" t="s">
        <v>130</v>
      </c>
      <c r="C36" s="327"/>
      <c r="D36" s="327"/>
      <c r="E36" s="327"/>
      <c r="G36" s="335"/>
      <c r="H36" s="337"/>
      <c r="I36" s="336"/>
      <c r="J36" s="336"/>
      <c r="K36" s="336"/>
      <c r="L36" s="336"/>
      <c r="M36" s="336"/>
      <c r="N36" s="336"/>
      <c r="O36" s="336"/>
    </row>
    <row r="37" spans="2:15" ht="16.5" customHeight="1" x14ac:dyDescent="0.25">
      <c r="B37" s="334" t="s">
        <v>126</v>
      </c>
      <c r="C37" s="327"/>
      <c r="D37" s="327"/>
      <c r="E37" s="327"/>
      <c r="G37" s="315"/>
      <c r="H37" s="307">
        <f>SUM(C37:E37)</f>
        <v>0</v>
      </c>
      <c r="I37" s="306"/>
      <c r="J37" s="313"/>
      <c r="K37" s="313"/>
      <c r="L37" s="313"/>
    </row>
    <row r="38" spans="2:15" ht="16.5" customHeight="1" x14ac:dyDescent="0.25">
      <c r="B38" s="334" t="s">
        <v>125</v>
      </c>
      <c r="C38" s="327"/>
      <c r="D38" s="327"/>
      <c r="E38" s="327"/>
      <c r="G38" s="315"/>
      <c r="H38" s="307">
        <f>SUM(C38:E38)</f>
        <v>0</v>
      </c>
      <c r="I38" s="306"/>
      <c r="J38" s="313"/>
      <c r="K38" s="313"/>
      <c r="L38" s="313"/>
    </row>
    <row r="39" spans="2:15" ht="16.5" customHeight="1" thickBot="1" x14ac:dyDescent="0.3">
      <c r="B39" s="364" t="s">
        <v>124</v>
      </c>
      <c r="C39" s="365"/>
      <c r="D39" s="365"/>
      <c r="E39" s="365"/>
      <c r="G39" s="315"/>
      <c r="H39" s="307">
        <f>SUM(C39:E39)</f>
        <v>0</v>
      </c>
      <c r="I39" s="306"/>
      <c r="J39" s="313"/>
      <c r="K39" s="313"/>
      <c r="L39" s="313"/>
    </row>
    <row r="40" spans="2:15" ht="16.5" customHeight="1" x14ac:dyDescent="0.25">
      <c r="B40" s="366" t="s">
        <v>175</v>
      </c>
      <c r="C40" s="368"/>
      <c r="D40" s="368"/>
      <c r="E40" s="369"/>
      <c r="G40" s="315"/>
      <c r="H40" s="307"/>
      <c r="I40" s="306"/>
      <c r="J40" s="313"/>
      <c r="K40" s="313"/>
      <c r="L40" s="313"/>
    </row>
    <row r="41" spans="2:15" ht="16.5" customHeight="1" thickBot="1" x14ac:dyDescent="0.3">
      <c r="B41" s="367" t="s">
        <v>181</v>
      </c>
      <c r="C41" s="370"/>
      <c r="D41" s="370"/>
      <c r="E41" s="371"/>
      <c r="G41" s="315"/>
      <c r="H41" s="307"/>
      <c r="I41" s="306"/>
      <c r="J41" s="313"/>
      <c r="K41" s="313"/>
      <c r="L41" s="313"/>
    </row>
    <row r="42" spans="2:15" ht="6" customHeight="1" thickBot="1" x14ac:dyDescent="0.3">
      <c r="B42" s="378"/>
      <c r="C42" s="379"/>
      <c r="D42" s="379"/>
      <c r="E42" s="379"/>
      <c r="G42" s="315"/>
      <c r="H42" s="307">
        <f>SUM(C42:E42)</f>
        <v>0</v>
      </c>
      <c r="I42" s="306"/>
      <c r="J42" s="313"/>
      <c r="K42" s="313"/>
      <c r="L42" s="313"/>
    </row>
    <row r="43" spans="2:15" ht="16.5" customHeight="1" thickBot="1" x14ac:dyDescent="0.3">
      <c r="B43" s="380" t="s">
        <v>131</v>
      </c>
      <c r="C43" s="381">
        <f>SUM(C35:C39)-SUM(C40:C41)</f>
        <v>0</v>
      </c>
      <c r="D43" s="381">
        <f t="shared" ref="D43:E43" si="0">SUM(D35:D39)-SUM(D40:D41)</f>
        <v>0</v>
      </c>
      <c r="E43" s="382">
        <f t="shared" si="0"/>
        <v>0</v>
      </c>
      <c r="F43" s="305"/>
      <c r="G43" s="316"/>
      <c r="H43" s="307">
        <f>H24-H42</f>
        <v>0</v>
      </c>
      <c r="I43" s="306"/>
      <c r="J43" s="306"/>
    </row>
    <row r="44" spans="2:15" ht="16.5" customHeight="1" x14ac:dyDescent="0.25">
      <c r="H44" s="306"/>
      <c r="I44" s="306"/>
      <c r="J44" s="306"/>
    </row>
    <row r="45" spans="2:15" ht="18.75" customHeight="1" x14ac:dyDescent="0.25">
      <c r="B45" s="402"/>
      <c r="C45" s="402"/>
      <c r="D45" s="402"/>
      <c r="E45" s="402"/>
      <c r="H45" s="306"/>
      <c r="I45" s="306"/>
      <c r="J45" s="306"/>
    </row>
    <row r="46" spans="2:15" ht="16.5" customHeight="1" x14ac:dyDescent="0.25"/>
    <row r="47" spans="2:15" ht="16.5" customHeight="1" x14ac:dyDescent="0.25"/>
    <row r="48" spans="2:15" ht="16.5" customHeight="1" x14ac:dyDescent="0.25"/>
    <row r="49" ht="16.5" customHeight="1" x14ac:dyDescent="0.25"/>
    <row r="50" ht="16.5" customHeight="1" x14ac:dyDescent="0.25"/>
    <row r="51" ht="16.5" customHeight="1" x14ac:dyDescent="0.25"/>
    <row r="52" ht="16.5" customHeight="1" x14ac:dyDescent="0.25"/>
    <row r="53" ht="16.5" customHeight="1" x14ac:dyDescent="0.25"/>
    <row r="54" ht="16.5" customHeight="1" x14ac:dyDescent="0.25"/>
    <row r="55" ht="16.5" customHeight="1" x14ac:dyDescent="0.25"/>
    <row r="56" ht="16.5" customHeight="1" x14ac:dyDescent="0.25"/>
    <row r="57" ht="16.5" customHeight="1" x14ac:dyDescent="0.25"/>
    <row r="58" ht="16.5" customHeight="1" x14ac:dyDescent="0.25"/>
    <row r="59" ht="16.5" customHeight="1" x14ac:dyDescent="0.25"/>
    <row r="60" ht="16.5" customHeight="1" x14ac:dyDescent="0.25"/>
    <row r="61" ht="16.5" customHeight="1" x14ac:dyDescent="0.25"/>
    <row r="62" ht="16.5" customHeight="1" x14ac:dyDescent="0.25"/>
    <row r="63" ht="16.5" customHeight="1" x14ac:dyDescent="0.25"/>
    <row r="64" ht="16.5" customHeight="1" x14ac:dyDescent="0.25"/>
    <row r="65" ht="16.5" customHeight="1" x14ac:dyDescent="0.25"/>
    <row r="66" ht="16.5" customHeight="1" x14ac:dyDescent="0.25"/>
    <row r="67" ht="16.5" customHeight="1" x14ac:dyDescent="0.25"/>
    <row r="68" ht="16.5" customHeight="1" x14ac:dyDescent="0.25"/>
    <row r="69" ht="16.5" customHeight="1" x14ac:dyDescent="0.25"/>
    <row r="70" ht="16.5" customHeight="1" x14ac:dyDescent="0.25"/>
    <row r="71" ht="16.5" customHeight="1" x14ac:dyDescent="0.25"/>
    <row r="72" ht="16.5" customHeight="1" x14ac:dyDescent="0.25"/>
    <row r="73" ht="16.5" customHeight="1" x14ac:dyDescent="0.25"/>
    <row r="74" ht="16.5" customHeight="1" x14ac:dyDescent="0.25"/>
    <row r="75" ht="16.5" customHeight="1" x14ac:dyDescent="0.25"/>
    <row r="76" ht="16.5" customHeight="1" x14ac:dyDescent="0.25"/>
    <row r="77" ht="16.5" customHeight="1" x14ac:dyDescent="0.25"/>
    <row r="78" ht="16.5" customHeight="1" x14ac:dyDescent="0.25"/>
    <row r="79" ht="16.5" customHeight="1" x14ac:dyDescent="0.25"/>
    <row r="80" ht="16.5" customHeight="1" x14ac:dyDescent="0.25"/>
    <row r="81" ht="16.5" customHeight="1" x14ac:dyDescent="0.25"/>
    <row r="82" ht="16.5" customHeight="1" x14ac:dyDescent="0.25"/>
    <row r="83" ht="16.5" customHeight="1" x14ac:dyDescent="0.25"/>
    <row r="84" ht="16.5" customHeight="1" x14ac:dyDescent="0.25"/>
    <row r="85" ht="16.5" customHeight="1" x14ac:dyDescent="0.25"/>
    <row r="86" ht="16.5" customHeight="1" x14ac:dyDescent="0.25"/>
    <row r="87" ht="16.5" customHeight="1" x14ac:dyDescent="0.25"/>
    <row r="88" ht="16.5" customHeight="1" x14ac:dyDescent="0.25"/>
    <row r="89" ht="16.5" customHeight="1" x14ac:dyDescent="0.25"/>
    <row r="90" ht="16.5" customHeight="1" x14ac:dyDescent="0.25"/>
    <row r="91" ht="16.5" customHeight="1" x14ac:dyDescent="0.25"/>
    <row r="92" ht="16.5" customHeight="1" x14ac:dyDescent="0.25"/>
    <row r="93" ht="16.5" customHeight="1" x14ac:dyDescent="0.25"/>
    <row r="94" ht="16.5" customHeight="1" x14ac:dyDescent="0.25"/>
    <row r="95" ht="16.5" customHeight="1" x14ac:dyDescent="0.25"/>
    <row r="96" ht="16.5" customHeight="1" x14ac:dyDescent="0.25"/>
  </sheetData>
  <sheetProtection algorithmName="SHA-512" hashValue="Velw8dzoUdMnxUiq+Qds0rH3isNeoRrXX52LkTZ7YzaBPHXWNAl+gZd1S5oQxv+jQP3TPN7cxC8gKDxpOKtTAw==" saltValue="+TEnYWKAuLBTsd+w78nqDA==" spinCount="100000" sheet="1" objects="1" scenarios="1"/>
  <mergeCells count="24">
    <mergeCell ref="C17:E17"/>
    <mergeCell ref="B13:E13"/>
    <mergeCell ref="B45:E45"/>
    <mergeCell ref="B29:E29"/>
    <mergeCell ref="C15:E15"/>
    <mergeCell ref="C16:E16"/>
    <mergeCell ref="C18:E18"/>
    <mergeCell ref="C19:E19"/>
    <mergeCell ref="C20:E20"/>
    <mergeCell ref="C24:E24"/>
    <mergeCell ref="C21:E21"/>
    <mergeCell ref="C22:E22"/>
    <mergeCell ref="C23:E23"/>
    <mergeCell ref="B31:E31"/>
    <mergeCell ref="B32:E32"/>
    <mergeCell ref="B30:E30"/>
    <mergeCell ref="C27:E27"/>
    <mergeCell ref="C8:E8"/>
    <mergeCell ref="C10:E10"/>
    <mergeCell ref="C12:E12"/>
    <mergeCell ref="B3:E3"/>
    <mergeCell ref="B6:E6"/>
    <mergeCell ref="B4:E4"/>
    <mergeCell ref="B5:E5"/>
  </mergeCells>
  <dataValidations disablePrompts="1" count="1">
    <dataValidation type="date" allowBlank="1" showInputMessage="1" showErrorMessage="1" sqref="C12:E12">
      <formula1>44682</formula1>
      <formula2>46387</formula2>
    </dataValidation>
  </dataValidations>
  <pageMargins left="0.66666666666666663" right="0.65625" top="1.0625" bottom="0.75" header="0.3" footer="0.3"/>
  <pageSetup paperSize="9" scale="90" fitToWidth="0" fitToHeight="0" orientation="portrait" r:id="rId1"/>
  <headerFooter>
    <oddHeader>&amp;L&amp;G</oddHeader>
    <oddFooter>&amp;R&amp;8Project Description V 1.5
20.07.2022</oddFooter>
  </headerFooter>
  <rowBreaks count="1" manualBreakCount="1">
    <brk id="46"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39997558519241921"/>
    <pageSetUpPr fitToPage="1"/>
  </sheetPr>
  <dimension ref="A1:AC290"/>
  <sheetViews>
    <sheetView tabSelected="1" view="pageLayout" topLeftCell="A7" zoomScaleNormal="100" workbookViewId="0">
      <selection activeCell="C11" sqref="C11"/>
    </sheetView>
  </sheetViews>
  <sheetFormatPr defaultColWidth="9.140625" defaultRowHeight="0" customHeight="1" zeroHeight="1" x14ac:dyDescent="0.25"/>
  <cols>
    <col min="1" max="1" width="1" style="297" customWidth="1"/>
    <col min="2" max="2" width="22.28515625" style="297" customWidth="1"/>
    <col min="3" max="3" width="90.140625" style="297" customWidth="1"/>
    <col min="4" max="4" width="13.85546875" style="297" customWidth="1"/>
    <col min="5" max="5" width="36.140625" style="458" customWidth="1"/>
    <col min="6" max="16384" width="9.140625" style="297"/>
  </cols>
  <sheetData>
    <row r="1" spans="1:29" s="141" customFormat="1" ht="15" x14ac:dyDescent="0.25">
      <c r="A1" s="4"/>
      <c r="B1" s="4"/>
      <c r="C1" s="4"/>
      <c r="D1" s="4"/>
      <c r="E1" s="453"/>
      <c r="F1" s="4"/>
      <c r="G1" s="4"/>
      <c r="H1" s="4"/>
      <c r="I1" s="22"/>
    </row>
    <row r="2" spans="1:29" s="12" customFormat="1" ht="19.5" customHeight="1" x14ac:dyDescent="0.25">
      <c r="A2" s="142"/>
      <c r="B2" s="348" t="s">
        <v>171</v>
      </c>
      <c r="C2" s="9"/>
      <c r="D2" s="9"/>
      <c r="E2" s="454"/>
      <c r="F2" s="9"/>
      <c r="G2" s="145"/>
    </row>
    <row r="3" spans="1:29" s="21" customFormat="1" ht="6.2" customHeight="1" thickBot="1" x14ac:dyDescent="0.3">
      <c r="A3" s="13"/>
      <c r="B3" s="6"/>
      <c r="C3" s="317"/>
      <c r="D3" s="317"/>
      <c r="E3" s="455"/>
      <c r="F3" s="317"/>
      <c r="G3" s="317"/>
      <c r="H3" s="318"/>
      <c r="I3" s="119"/>
      <c r="J3" s="136"/>
      <c r="K3" s="319"/>
      <c r="L3" s="320"/>
      <c r="M3" s="320"/>
      <c r="N3" s="11"/>
      <c r="O3" s="11"/>
      <c r="P3" s="11"/>
      <c r="Q3" s="11"/>
      <c r="R3" s="11"/>
      <c r="S3" s="11"/>
      <c r="T3" s="11"/>
      <c r="U3" s="11"/>
      <c r="V3" s="11"/>
      <c r="W3" s="11"/>
      <c r="X3" s="11"/>
      <c r="Y3" s="11"/>
      <c r="Z3" s="11"/>
      <c r="AA3" s="11"/>
      <c r="AB3" s="11"/>
      <c r="AC3" s="11"/>
    </row>
    <row r="4" spans="1:29" s="11" customFormat="1" ht="58.5" customHeight="1" x14ac:dyDescent="0.25">
      <c r="A4" s="6"/>
      <c r="B4" s="418" t="s">
        <v>170</v>
      </c>
      <c r="C4" s="419"/>
      <c r="D4" s="420"/>
      <c r="E4" s="455"/>
      <c r="F4" s="317"/>
      <c r="G4" s="317"/>
      <c r="H4" s="318"/>
      <c r="I4" s="119"/>
      <c r="J4" s="136"/>
      <c r="K4" s="319"/>
      <c r="L4" s="320"/>
      <c r="M4" s="320"/>
    </row>
    <row r="5" spans="1:29" s="11" customFormat="1" ht="6.2" customHeight="1" thickBot="1" x14ac:dyDescent="0.3">
      <c r="A5" s="6"/>
      <c r="B5" s="338"/>
      <c r="C5" s="339"/>
      <c r="D5" s="340"/>
      <c r="E5" s="455"/>
      <c r="F5" s="317"/>
      <c r="G5" s="317"/>
      <c r="H5" s="318"/>
      <c r="I5" s="119"/>
      <c r="J5" s="136"/>
      <c r="K5" s="319"/>
      <c r="L5" s="320"/>
      <c r="M5" s="320"/>
    </row>
    <row r="6" spans="1:29" s="4" customFormat="1" ht="28.5" customHeight="1" thickBot="1" x14ac:dyDescent="0.3">
      <c r="B6" s="31" t="s">
        <v>110</v>
      </c>
      <c r="C6" s="130" t="str">
        <f>(IF(SUMSQ(C232:H232,D236:H236),"THIS SHEET CONTAINS ONE OR MORE ERRORS.",""))</f>
        <v/>
      </c>
      <c r="D6" s="375" t="s">
        <v>151</v>
      </c>
      <c r="E6" s="456"/>
      <c r="F6" s="130"/>
      <c r="G6" s="132"/>
      <c r="H6" s="132"/>
      <c r="I6" s="22"/>
    </row>
    <row r="7" spans="1:29" s="4" customFormat="1" ht="39" customHeight="1" thickBot="1" x14ac:dyDescent="0.35">
      <c r="B7" s="67">
        <f>'Project Cost Summary'!C8</f>
        <v>0</v>
      </c>
      <c r="C7" s="349" t="str">
        <f>IF(D7&lt;&gt;SUM(F10:F28),"ERROR-Please check your inputs and esnure that all values have a corresponding category selected","")</f>
        <v/>
      </c>
      <c r="D7" s="374">
        <f>SUM(D9:D204)</f>
        <v>0</v>
      </c>
      <c r="E7" s="453"/>
      <c r="F7" s="22"/>
      <c r="I7" s="22"/>
    </row>
    <row r="8" spans="1:29" ht="40.5" customHeight="1" thickBot="1" x14ac:dyDescent="0.3">
      <c r="A8" s="300"/>
      <c r="B8" s="376" t="s">
        <v>177</v>
      </c>
      <c r="C8" s="360" t="s">
        <v>169</v>
      </c>
      <c r="D8" s="377" t="s">
        <v>128</v>
      </c>
      <c r="E8" s="457"/>
    </row>
    <row r="9" spans="1:29" ht="15" x14ac:dyDescent="0.25">
      <c r="A9" s="300"/>
      <c r="B9" s="350"/>
      <c r="C9" s="351"/>
      <c r="D9" s="352"/>
      <c r="E9" s="373"/>
      <c r="F9" s="306"/>
      <c r="G9" s="306"/>
    </row>
    <row r="10" spans="1:29" ht="15" x14ac:dyDescent="0.25">
      <c r="A10" s="300"/>
      <c r="B10" s="353"/>
      <c r="C10" s="326"/>
      <c r="D10" s="354"/>
      <c r="E10" s="373" t="s">
        <v>152</v>
      </c>
      <c r="F10" s="306">
        <f>SUMIF(B:B,E10,D:D)</f>
        <v>0</v>
      </c>
      <c r="G10" s="306"/>
    </row>
    <row r="11" spans="1:29" ht="15" x14ac:dyDescent="0.25">
      <c r="A11" s="300"/>
      <c r="B11" s="353"/>
      <c r="C11" s="326"/>
      <c r="D11" s="354"/>
      <c r="E11" s="373" t="s">
        <v>153</v>
      </c>
      <c r="F11" s="306">
        <f>SUMIF(B:B,E11,D:D)</f>
        <v>0</v>
      </c>
      <c r="G11" s="306"/>
    </row>
    <row r="12" spans="1:29" ht="15" x14ac:dyDescent="0.25">
      <c r="A12" s="300"/>
      <c r="B12" s="353"/>
      <c r="C12" s="326"/>
      <c r="D12" s="355"/>
      <c r="E12" s="373" t="s">
        <v>154</v>
      </c>
      <c r="F12" s="306">
        <f>SUMIF(B:B,E12,D:D)</f>
        <v>0</v>
      </c>
      <c r="G12" s="306"/>
    </row>
    <row r="13" spans="1:29" ht="15" x14ac:dyDescent="0.25">
      <c r="A13" s="300"/>
      <c r="B13" s="353"/>
      <c r="C13" s="326"/>
      <c r="D13" s="355"/>
      <c r="E13" s="373" t="s">
        <v>155</v>
      </c>
      <c r="F13" s="306">
        <f>SUMIF(B:B,E13,D:D)</f>
        <v>0</v>
      </c>
      <c r="G13" s="306"/>
    </row>
    <row r="14" spans="1:29" ht="15" x14ac:dyDescent="0.25">
      <c r="A14" s="300"/>
      <c r="B14" s="353"/>
      <c r="C14" s="326"/>
      <c r="D14" s="355"/>
      <c r="E14" s="373" t="s">
        <v>185</v>
      </c>
      <c r="F14" s="306">
        <f>SUMIF(B:B,E14,D:D)</f>
        <v>0</v>
      </c>
      <c r="G14" s="306"/>
    </row>
    <row r="15" spans="1:29" ht="15" x14ac:dyDescent="0.25">
      <c r="A15" s="300"/>
      <c r="B15" s="353"/>
      <c r="C15" s="326"/>
      <c r="D15" s="356"/>
      <c r="E15" s="373" t="s">
        <v>156</v>
      </c>
      <c r="F15" s="306">
        <f>SUMIF(B:B,E15,D:D)</f>
        <v>0</v>
      </c>
      <c r="G15" s="306"/>
    </row>
    <row r="16" spans="1:29" ht="15" x14ac:dyDescent="0.25">
      <c r="A16" s="300"/>
      <c r="B16" s="353"/>
      <c r="C16" s="326"/>
      <c r="D16" s="356"/>
      <c r="E16" s="373" t="s">
        <v>157</v>
      </c>
      <c r="F16" s="306">
        <f>SUMIF(B:B,E16,D:D)</f>
        <v>0</v>
      </c>
      <c r="G16" s="306"/>
    </row>
    <row r="17" spans="1:7" ht="15" x14ac:dyDescent="0.25">
      <c r="A17" s="300"/>
      <c r="B17" s="353"/>
      <c r="C17" s="326"/>
      <c r="D17" s="356"/>
      <c r="E17" s="373" t="s">
        <v>158</v>
      </c>
      <c r="F17" s="306">
        <f>SUMIF(B:B,E17,D:D)</f>
        <v>0</v>
      </c>
      <c r="G17" s="306"/>
    </row>
    <row r="18" spans="1:7" ht="15" x14ac:dyDescent="0.25">
      <c r="A18" s="300"/>
      <c r="B18" s="353"/>
      <c r="C18" s="326"/>
      <c r="D18" s="356"/>
      <c r="E18" s="373" t="s">
        <v>159</v>
      </c>
      <c r="F18" s="306">
        <f>SUMIF(B:B,E18,D:D)</f>
        <v>0</v>
      </c>
      <c r="G18" s="306"/>
    </row>
    <row r="19" spans="1:7" ht="15" x14ac:dyDescent="0.25">
      <c r="A19" s="300"/>
      <c r="B19" s="353"/>
      <c r="C19" s="326"/>
      <c r="D19" s="356"/>
      <c r="E19" s="373" t="s">
        <v>161</v>
      </c>
      <c r="F19" s="306">
        <f>SUMIF(B:B,E19,D:D)</f>
        <v>0</v>
      </c>
      <c r="G19" s="306"/>
    </row>
    <row r="20" spans="1:7" ht="15" x14ac:dyDescent="0.25">
      <c r="A20" s="300"/>
      <c r="B20" s="353"/>
      <c r="C20" s="326"/>
      <c r="D20" s="356"/>
      <c r="E20" s="373" t="s">
        <v>160</v>
      </c>
      <c r="F20" s="306">
        <f>SUMIF(B:B,E20,D:D)</f>
        <v>0</v>
      </c>
      <c r="G20" s="306"/>
    </row>
    <row r="21" spans="1:7" ht="15" x14ac:dyDescent="0.25">
      <c r="A21" s="300"/>
      <c r="B21" s="353"/>
      <c r="C21" s="326"/>
      <c r="D21" s="356"/>
      <c r="E21" s="373" t="s">
        <v>162</v>
      </c>
      <c r="F21" s="306">
        <f>SUMIF(B:B,E21,D:D)</f>
        <v>0</v>
      </c>
      <c r="G21" s="306"/>
    </row>
    <row r="22" spans="1:7" ht="15" x14ac:dyDescent="0.25">
      <c r="A22" s="300"/>
      <c r="B22" s="353"/>
      <c r="C22" s="326"/>
      <c r="D22" s="356"/>
      <c r="E22" s="373" t="s">
        <v>163</v>
      </c>
      <c r="F22" s="306">
        <f>SUMIF(B:B,E22,D:D)</f>
        <v>0</v>
      </c>
      <c r="G22" s="306"/>
    </row>
    <row r="23" spans="1:7" ht="15" x14ac:dyDescent="0.25">
      <c r="A23" s="300"/>
      <c r="B23" s="353"/>
      <c r="C23" s="326"/>
      <c r="D23" s="356"/>
      <c r="E23" s="373" t="s">
        <v>164</v>
      </c>
      <c r="F23" s="306">
        <f>SUMIF(B:B,E23,D:D)</f>
        <v>0</v>
      </c>
      <c r="G23" s="306"/>
    </row>
    <row r="24" spans="1:7" ht="17.25" customHeight="1" x14ac:dyDescent="0.25">
      <c r="A24" s="300"/>
      <c r="B24" s="353"/>
      <c r="C24" s="326"/>
      <c r="D24" s="356"/>
      <c r="E24" s="373" t="s">
        <v>165</v>
      </c>
      <c r="F24" s="306">
        <f>SUMIF(B:B,E24,D:D)</f>
        <v>0</v>
      </c>
      <c r="G24" s="306"/>
    </row>
    <row r="25" spans="1:7" ht="15" x14ac:dyDescent="0.25">
      <c r="A25" s="300"/>
      <c r="B25" s="353"/>
      <c r="C25" s="326"/>
      <c r="D25" s="356"/>
      <c r="E25" s="373" t="s">
        <v>166</v>
      </c>
      <c r="F25" s="306">
        <f>SUMIF(B:B,E25,D:D)</f>
        <v>0</v>
      </c>
      <c r="G25" s="306"/>
    </row>
    <row r="26" spans="1:7" ht="15" x14ac:dyDescent="0.25">
      <c r="A26" s="300"/>
      <c r="B26" s="353"/>
      <c r="C26" s="326"/>
      <c r="D26" s="356"/>
      <c r="E26" s="373" t="s">
        <v>167</v>
      </c>
      <c r="F26" s="306">
        <f>SUMIF(B:B,E26,D:D)</f>
        <v>0</v>
      </c>
      <c r="G26" s="306"/>
    </row>
    <row r="27" spans="1:7" ht="15" x14ac:dyDescent="0.25">
      <c r="A27" s="300"/>
      <c r="B27" s="353"/>
      <c r="C27" s="326"/>
      <c r="D27" s="356"/>
      <c r="E27" s="373" t="s">
        <v>149</v>
      </c>
      <c r="F27" s="306">
        <f>SUMIF(B:B,E27,D:D)</f>
        <v>0</v>
      </c>
      <c r="G27" s="306"/>
    </row>
    <row r="28" spans="1:7" ht="15" x14ac:dyDescent="0.25">
      <c r="A28" s="300"/>
      <c r="B28" s="353"/>
      <c r="C28" s="326"/>
      <c r="D28" s="356"/>
      <c r="E28" s="373" t="s">
        <v>168</v>
      </c>
      <c r="F28" s="306">
        <f>SUMIF(B:B,E28,D:D)</f>
        <v>0</v>
      </c>
      <c r="G28" s="306"/>
    </row>
    <row r="29" spans="1:7" ht="15" x14ac:dyDescent="0.25">
      <c r="A29" s="300"/>
      <c r="B29" s="353"/>
      <c r="C29" s="326"/>
      <c r="D29" s="356"/>
      <c r="E29" s="373"/>
      <c r="F29" s="306"/>
      <c r="G29" s="306"/>
    </row>
    <row r="30" spans="1:7" ht="15" x14ac:dyDescent="0.25">
      <c r="A30" s="300"/>
      <c r="B30" s="353"/>
      <c r="C30" s="326"/>
      <c r="D30" s="356"/>
      <c r="E30" s="373"/>
      <c r="F30" s="306"/>
      <c r="G30" s="306"/>
    </row>
    <row r="31" spans="1:7" ht="15" x14ac:dyDescent="0.25">
      <c r="A31" s="300"/>
      <c r="B31" s="353"/>
      <c r="C31" s="326"/>
      <c r="D31" s="356"/>
      <c r="E31" s="373"/>
    </row>
    <row r="32" spans="1:7" ht="15" x14ac:dyDescent="0.25">
      <c r="A32" s="300"/>
      <c r="B32" s="353"/>
      <c r="C32" s="326"/>
      <c r="D32" s="356"/>
      <c r="E32" s="373"/>
    </row>
    <row r="33" spans="1:5" ht="15" x14ac:dyDescent="0.25">
      <c r="A33" s="300"/>
      <c r="B33" s="353"/>
      <c r="C33" s="326"/>
      <c r="D33" s="356"/>
      <c r="E33" s="373"/>
    </row>
    <row r="34" spans="1:5" ht="15" x14ac:dyDescent="0.25">
      <c r="A34" s="300"/>
      <c r="B34" s="353"/>
      <c r="C34" s="326"/>
      <c r="D34" s="356"/>
      <c r="E34" s="373"/>
    </row>
    <row r="35" spans="1:5" ht="15" x14ac:dyDescent="0.25">
      <c r="A35" s="300"/>
      <c r="B35" s="353"/>
      <c r="C35" s="326"/>
      <c r="D35" s="356"/>
      <c r="E35" s="373"/>
    </row>
    <row r="36" spans="1:5" ht="15" x14ac:dyDescent="0.25">
      <c r="A36" s="300"/>
      <c r="B36" s="353"/>
      <c r="C36" s="326"/>
      <c r="D36" s="356"/>
      <c r="E36" s="373"/>
    </row>
    <row r="37" spans="1:5" ht="15" x14ac:dyDescent="0.25">
      <c r="A37" s="300"/>
      <c r="B37" s="353"/>
      <c r="C37" s="326"/>
      <c r="D37" s="356"/>
      <c r="E37" s="373"/>
    </row>
    <row r="38" spans="1:5" ht="15" x14ac:dyDescent="0.25">
      <c r="A38" s="300"/>
      <c r="B38" s="353"/>
      <c r="C38" s="326"/>
      <c r="D38" s="356"/>
      <c r="E38" s="373"/>
    </row>
    <row r="39" spans="1:5" ht="15" x14ac:dyDescent="0.25">
      <c r="A39" s="300"/>
      <c r="B39" s="353"/>
      <c r="C39" s="326"/>
      <c r="D39" s="356"/>
      <c r="E39" s="373"/>
    </row>
    <row r="40" spans="1:5" ht="15" x14ac:dyDescent="0.25">
      <c r="A40" s="300"/>
      <c r="B40" s="353"/>
      <c r="C40" s="326"/>
      <c r="D40" s="356"/>
      <c r="E40" s="373"/>
    </row>
    <row r="41" spans="1:5" ht="15" x14ac:dyDescent="0.25">
      <c r="A41" s="300"/>
      <c r="B41" s="353"/>
      <c r="C41" s="326"/>
      <c r="D41" s="356"/>
      <c r="E41" s="373"/>
    </row>
    <row r="42" spans="1:5" ht="15" x14ac:dyDescent="0.25">
      <c r="A42" s="300"/>
      <c r="B42" s="353"/>
      <c r="C42" s="326"/>
      <c r="D42" s="356"/>
      <c r="E42" s="373"/>
    </row>
    <row r="43" spans="1:5" ht="15" x14ac:dyDescent="0.25">
      <c r="A43" s="300"/>
      <c r="B43" s="353"/>
      <c r="C43" s="326"/>
      <c r="D43" s="356"/>
      <c r="E43" s="373"/>
    </row>
    <row r="44" spans="1:5" ht="15" x14ac:dyDescent="0.25">
      <c r="A44" s="300"/>
      <c r="B44" s="353"/>
      <c r="C44" s="326"/>
      <c r="D44" s="356"/>
      <c r="E44" s="373"/>
    </row>
    <row r="45" spans="1:5" ht="15" x14ac:dyDescent="0.25">
      <c r="A45" s="300"/>
      <c r="B45" s="353"/>
      <c r="C45" s="326"/>
      <c r="D45" s="356"/>
      <c r="E45" s="373"/>
    </row>
    <row r="46" spans="1:5" ht="15" x14ac:dyDescent="0.25">
      <c r="A46" s="300"/>
      <c r="B46" s="353"/>
      <c r="C46" s="326"/>
      <c r="D46" s="356"/>
      <c r="E46" s="373"/>
    </row>
    <row r="47" spans="1:5" ht="15" x14ac:dyDescent="0.25">
      <c r="A47" s="300"/>
      <c r="B47" s="353"/>
      <c r="C47" s="326"/>
      <c r="D47" s="356"/>
      <c r="E47" s="373"/>
    </row>
    <row r="48" spans="1:5" ht="15" x14ac:dyDescent="0.25">
      <c r="A48" s="300"/>
      <c r="B48" s="353"/>
      <c r="C48" s="326"/>
      <c r="D48" s="356"/>
      <c r="E48" s="373"/>
    </row>
    <row r="49" spans="1:5" ht="15" x14ac:dyDescent="0.25">
      <c r="A49" s="300"/>
      <c r="B49" s="353"/>
      <c r="C49" s="326"/>
      <c r="D49" s="356"/>
      <c r="E49" s="373"/>
    </row>
    <row r="50" spans="1:5" ht="15" x14ac:dyDescent="0.25">
      <c r="A50" s="300"/>
      <c r="B50" s="353"/>
      <c r="C50" s="326"/>
      <c r="D50" s="356"/>
      <c r="E50" s="373"/>
    </row>
    <row r="51" spans="1:5" ht="15" x14ac:dyDescent="0.25">
      <c r="A51" s="300"/>
      <c r="B51" s="353"/>
      <c r="C51" s="326"/>
      <c r="D51" s="356"/>
      <c r="E51" s="373"/>
    </row>
    <row r="52" spans="1:5" ht="15" x14ac:dyDescent="0.25">
      <c r="A52" s="300"/>
      <c r="B52" s="353"/>
      <c r="C52" s="326"/>
      <c r="D52" s="356"/>
      <c r="E52" s="373"/>
    </row>
    <row r="53" spans="1:5" ht="15" x14ac:dyDescent="0.25">
      <c r="A53" s="300"/>
      <c r="B53" s="353"/>
      <c r="C53" s="326"/>
      <c r="D53" s="356"/>
      <c r="E53" s="373"/>
    </row>
    <row r="54" spans="1:5" ht="15" x14ac:dyDescent="0.25">
      <c r="A54" s="300"/>
      <c r="B54" s="353"/>
      <c r="C54" s="326"/>
      <c r="D54" s="356"/>
      <c r="E54" s="373"/>
    </row>
    <row r="55" spans="1:5" ht="15" x14ac:dyDescent="0.25">
      <c r="A55" s="300"/>
      <c r="B55" s="353"/>
      <c r="C55" s="326"/>
      <c r="D55" s="356"/>
      <c r="E55" s="373"/>
    </row>
    <row r="56" spans="1:5" ht="15" x14ac:dyDescent="0.25">
      <c r="A56" s="300"/>
      <c r="B56" s="353"/>
      <c r="C56" s="326"/>
      <c r="D56" s="356"/>
      <c r="E56" s="373"/>
    </row>
    <row r="57" spans="1:5" ht="15" x14ac:dyDescent="0.25">
      <c r="A57" s="300"/>
      <c r="B57" s="353"/>
      <c r="C57" s="326"/>
      <c r="D57" s="356"/>
      <c r="E57" s="373"/>
    </row>
    <row r="58" spans="1:5" ht="15" x14ac:dyDescent="0.25">
      <c r="A58" s="300"/>
      <c r="B58" s="353"/>
      <c r="C58" s="326"/>
      <c r="D58" s="356"/>
      <c r="E58" s="373"/>
    </row>
    <row r="59" spans="1:5" ht="15" x14ac:dyDescent="0.25">
      <c r="A59" s="300"/>
      <c r="B59" s="353"/>
      <c r="C59" s="326"/>
      <c r="D59" s="356"/>
      <c r="E59" s="373"/>
    </row>
    <row r="60" spans="1:5" ht="15" x14ac:dyDescent="0.25">
      <c r="A60" s="300"/>
      <c r="B60" s="353"/>
      <c r="C60" s="326"/>
      <c r="D60" s="356"/>
      <c r="E60" s="373"/>
    </row>
    <row r="61" spans="1:5" ht="15" x14ac:dyDescent="0.25">
      <c r="A61" s="300"/>
      <c r="B61" s="353"/>
      <c r="C61" s="326"/>
      <c r="D61" s="356"/>
      <c r="E61" s="373"/>
    </row>
    <row r="62" spans="1:5" ht="15" x14ac:dyDescent="0.25">
      <c r="A62" s="300"/>
      <c r="B62" s="353"/>
      <c r="C62" s="326"/>
      <c r="D62" s="356"/>
      <c r="E62" s="373"/>
    </row>
    <row r="63" spans="1:5" ht="15" x14ac:dyDescent="0.25">
      <c r="A63" s="300"/>
      <c r="B63" s="353"/>
      <c r="C63" s="326"/>
      <c r="D63" s="356"/>
      <c r="E63" s="373"/>
    </row>
    <row r="64" spans="1:5" ht="15" x14ac:dyDescent="0.25">
      <c r="A64" s="300"/>
      <c r="B64" s="353"/>
      <c r="C64" s="326"/>
      <c r="D64" s="356"/>
      <c r="E64" s="373"/>
    </row>
    <row r="65" spans="1:5" ht="15" x14ac:dyDescent="0.25">
      <c r="A65" s="300"/>
      <c r="B65" s="353"/>
      <c r="C65" s="326"/>
      <c r="D65" s="356"/>
      <c r="E65" s="373"/>
    </row>
    <row r="66" spans="1:5" ht="15" x14ac:dyDescent="0.25">
      <c r="A66" s="300"/>
      <c r="B66" s="353"/>
      <c r="C66" s="326"/>
      <c r="D66" s="356"/>
      <c r="E66" s="373"/>
    </row>
    <row r="67" spans="1:5" ht="15" x14ac:dyDescent="0.25">
      <c r="A67" s="300"/>
      <c r="B67" s="353"/>
      <c r="C67" s="326"/>
      <c r="D67" s="356"/>
      <c r="E67" s="373"/>
    </row>
    <row r="68" spans="1:5" ht="15" x14ac:dyDescent="0.25">
      <c r="A68" s="300"/>
      <c r="B68" s="353"/>
      <c r="C68" s="326"/>
      <c r="D68" s="356"/>
      <c r="E68" s="373"/>
    </row>
    <row r="69" spans="1:5" ht="15" x14ac:dyDescent="0.25">
      <c r="A69" s="300"/>
      <c r="B69" s="353"/>
      <c r="C69" s="326"/>
      <c r="D69" s="356"/>
      <c r="E69" s="373"/>
    </row>
    <row r="70" spans="1:5" ht="15" x14ac:dyDescent="0.25">
      <c r="A70" s="300"/>
      <c r="B70" s="353"/>
      <c r="C70" s="326"/>
      <c r="D70" s="356"/>
      <c r="E70" s="373"/>
    </row>
    <row r="71" spans="1:5" ht="15" x14ac:dyDescent="0.25">
      <c r="A71" s="300"/>
      <c r="B71" s="353"/>
      <c r="C71" s="326"/>
      <c r="D71" s="356"/>
      <c r="E71" s="373"/>
    </row>
    <row r="72" spans="1:5" ht="15" x14ac:dyDescent="0.25">
      <c r="A72" s="300"/>
      <c r="B72" s="353"/>
      <c r="C72" s="326"/>
      <c r="D72" s="356"/>
      <c r="E72" s="373"/>
    </row>
    <row r="73" spans="1:5" ht="15" x14ac:dyDescent="0.25">
      <c r="A73" s="300"/>
      <c r="B73" s="353"/>
      <c r="C73" s="326"/>
      <c r="D73" s="356"/>
      <c r="E73" s="373"/>
    </row>
    <row r="74" spans="1:5" ht="15" x14ac:dyDescent="0.25">
      <c r="A74" s="300"/>
      <c r="B74" s="353"/>
      <c r="C74" s="326"/>
      <c r="D74" s="356"/>
      <c r="E74" s="373"/>
    </row>
    <row r="75" spans="1:5" ht="15" x14ac:dyDescent="0.25">
      <c r="A75" s="300"/>
      <c r="B75" s="353"/>
      <c r="C75" s="326"/>
      <c r="D75" s="356"/>
      <c r="E75" s="373"/>
    </row>
    <row r="76" spans="1:5" ht="15" x14ac:dyDescent="0.25">
      <c r="A76" s="300"/>
      <c r="B76" s="353"/>
      <c r="C76" s="326"/>
      <c r="D76" s="356"/>
      <c r="E76" s="373"/>
    </row>
    <row r="77" spans="1:5" ht="15" x14ac:dyDescent="0.25">
      <c r="A77" s="300"/>
      <c r="B77" s="353"/>
      <c r="C77" s="326"/>
      <c r="D77" s="356"/>
      <c r="E77" s="373"/>
    </row>
    <row r="78" spans="1:5" ht="15" x14ac:dyDescent="0.25">
      <c r="A78" s="300"/>
      <c r="B78" s="353"/>
      <c r="C78" s="326"/>
      <c r="D78" s="356"/>
      <c r="E78" s="373"/>
    </row>
    <row r="79" spans="1:5" ht="15" x14ac:dyDescent="0.25">
      <c r="A79" s="300"/>
      <c r="B79" s="353"/>
      <c r="C79" s="326"/>
      <c r="D79" s="356"/>
      <c r="E79" s="373"/>
    </row>
    <row r="80" spans="1:5" ht="15" x14ac:dyDescent="0.25">
      <c r="A80" s="300"/>
      <c r="B80" s="353"/>
      <c r="C80" s="326"/>
      <c r="D80" s="356"/>
      <c r="E80" s="373"/>
    </row>
    <row r="81" spans="1:5" ht="15" x14ac:dyDescent="0.25">
      <c r="A81" s="300"/>
      <c r="B81" s="353"/>
      <c r="C81" s="326"/>
      <c r="D81" s="356"/>
      <c r="E81" s="373"/>
    </row>
    <row r="82" spans="1:5" ht="15" x14ac:dyDescent="0.25">
      <c r="A82" s="300"/>
      <c r="B82" s="353"/>
      <c r="C82" s="326"/>
      <c r="D82" s="356"/>
      <c r="E82" s="373"/>
    </row>
    <row r="83" spans="1:5" ht="15" x14ac:dyDescent="0.25">
      <c r="A83" s="300"/>
      <c r="B83" s="353"/>
      <c r="C83" s="326"/>
      <c r="D83" s="356"/>
      <c r="E83" s="373"/>
    </row>
    <row r="84" spans="1:5" ht="15" x14ac:dyDescent="0.25">
      <c r="A84" s="300"/>
      <c r="B84" s="353"/>
      <c r="C84" s="326"/>
      <c r="D84" s="356"/>
      <c r="E84" s="373"/>
    </row>
    <row r="85" spans="1:5" ht="15" x14ac:dyDescent="0.25">
      <c r="A85" s="300"/>
      <c r="B85" s="353"/>
      <c r="C85" s="326"/>
      <c r="D85" s="356"/>
      <c r="E85" s="373"/>
    </row>
    <row r="86" spans="1:5" ht="15" x14ac:dyDescent="0.25">
      <c r="A86" s="300"/>
      <c r="B86" s="353"/>
      <c r="C86" s="326"/>
      <c r="D86" s="356"/>
      <c r="E86" s="373"/>
    </row>
    <row r="87" spans="1:5" ht="15" x14ac:dyDescent="0.25">
      <c r="A87" s="300"/>
      <c r="B87" s="353"/>
      <c r="C87" s="326"/>
      <c r="D87" s="356"/>
      <c r="E87" s="373"/>
    </row>
    <row r="88" spans="1:5" ht="15" x14ac:dyDescent="0.25">
      <c r="A88" s="300"/>
      <c r="B88" s="353"/>
      <c r="C88" s="326"/>
      <c r="D88" s="356"/>
      <c r="E88" s="373"/>
    </row>
    <row r="89" spans="1:5" ht="15" x14ac:dyDescent="0.25">
      <c r="A89" s="300"/>
      <c r="B89" s="353"/>
      <c r="C89" s="326"/>
      <c r="D89" s="356"/>
      <c r="E89" s="373"/>
    </row>
    <row r="90" spans="1:5" ht="15" x14ac:dyDescent="0.25">
      <c r="A90" s="300"/>
      <c r="B90" s="353"/>
      <c r="C90" s="326"/>
      <c r="D90" s="356"/>
      <c r="E90" s="373"/>
    </row>
    <row r="91" spans="1:5" ht="15" x14ac:dyDescent="0.25">
      <c r="A91" s="300"/>
      <c r="B91" s="353"/>
      <c r="C91" s="326"/>
      <c r="D91" s="356"/>
      <c r="E91" s="373"/>
    </row>
    <row r="92" spans="1:5" ht="15" x14ac:dyDescent="0.25">
      <c r="A92" s="300"/>
      <c r="B92" s="353"/>
      <c r="C92" s="326"/>
      <c r="D92" s="356"/>
      <c r="E92" s="373"/>
    </row>
    <row r="93" spans="1:5" ht="15" x14ac:dyDescent="0.25">
      <c r="A93" s="300"/>
      <c r="B93" s="353"/>
      <c r="C93" s="326"/>
      <c r="D93" s="356"/>
      <c r="E93" s="373"/>
    </row>
    <row r="94" spans="1:5" ht="15" x14ac:dyDescent="0.25">
      <c r="A94" s="300"/>
      <c r="B94" s="353"/>
      <c r="C94" s="326"/>
      <c r="D94" s="356"/>
      <c r="E94" s="373"/>
    </row>
    <row r="95" spans="1:5" ht="15" x14ac:dyDescent="0.25">
      <c r="A95" s="300"/>
      <c r="B95" s="353"/>
      <c r="C95" s="326"/>
      <c r="D95" s="356"/>
      <c r="E95" s="373"/>
    </row>
    <row r="96" spans="1:5" ht="15" x14ac:dyDescent="0.25">
      <c r="A96" s="300"/>
      <c r="B96" s="353"/>
      <c r="C96" s="326"/>
      <c r="D96" s="356"/>
      <c r="E96" s="373"/>
    </row>
    <row r="97" spans="1:5" ht="15" x14ac:dyDescent="0.25">
      <c r="A97" s="300"/>
      <c r="B97" s="353"/>
      <c r="C97" s="326"/>
      <c r="D97" s="356"/>
      <c r="E97" s="373"/>
    </row>
    <row r="98" spans="1:5" ht="15" x14ac:dyDescent="0.25">
      <c r="A98" s="300"/>
      <c r="B98" s="353"/>
      <c r="C98" s="326"/>
      <c r="D98" s="356"/>
      <c r="E98" s="373"/>
    </row>
    <row r="99" spans="1:5" ht="15" x14ac:dyDescent="0.25">
      <c r="A99" s="300"/>
      <c r="B99" s="353"/>
      <c r="C99" s="326"/>
      <c r="D99" s="356"/>
      <c r="E99" s="373"/>
    </row>
    <row r="100" spans="1:5" ht="15" x14ac:dyDescent="0.25">
      <c r="A100" s="300"/>
      <c r="B100" s="353"/>
      <c r="C100" s="326"/>
      <c r="D100" s="356"/>
      <c r="E100" s="373"/>
    </row>
    <row r="101" spans="1:5" ht="15" x14ac:dyDescent="0.25">
      <c r="A101" s="300"/>
      <c r="B101" s="353"/>
      <c r="C101" s="326"/>
      <c r="D101" s="356"/>
      <c r="E101" s="373"/>
    </row>
    <row r="102" spans="1:5" ht="15" x14ac:dyDescent="0.25">
      <c r="A102" s="300"/>
      <c r="B102" s="353"/>
      <c r="C102" s="326"/>
      <c r="D102" s="356"/>
      <c r="E102" s="373"/>
    </row>
    <row r="103" spans="1:5" ht="15" x14ac:dyDescent="0.25">
      <c r="A103" s="300"/>
      <c r="B103" s="353"/>
      <c r="C103" s="326"/>
      <c r="D103" s="356"/>
      <c r="E103" s="373"/>
    </row>
    <row r="104" spans="1:5" ht="15" x14ac:dyDescent="0.25">
      <c r="A104" s="300"/>
      <c r="B104" s="353"/>
      <c r="C104" s="326"/>
      <c r="D104" s="356"/>
      <c r="E104" s="373"/>
    </row>
    <row r="105" spans="1:5" ht="15" x14ac:dyDescent="0.25">
      <c r="A105" s="300"/>
      <c r="B105" s="353"/>
      <c r="C105" s="326"/>
      <c r="D105" s="356"/>
      <c r="E105" s="373"/>
    </row>
    <row r="106" spans="1:5" ht="15" x14ac:dyDescent="0.25">
      <c r="A106" s="300"/>
      <c r="B106" s="353"/>
      <c r="C106" s="326"/>
      <c r="D106" s="356"/>
      <c r="E106" s="373"/>
    </row>
    <row r="107" spans="1:5" ht="15" x14ac:dyDescent="0.25">
      <c r="A107" s="300"/>
      <c r="B107" s="353"/>
      <c r="C107" s="326"/>
      <c r="D107" s="356"/>
      <c r="E107" s="373"/>
    </row>
    <row r="108" spans="1:5" ht="15" x14ac:dyDescent="0.25">
      <c r="A108" s="300"/>
      <c r="B108" s="353"/>
      <c r="C108" s="326"/>
      <c r="D108" s="356"/>
      <c r="E108" s="373"/>
    </row>
    <row r="109" spans="1:5" ht="15" x14ac:dyDescent="0.25">
      <c r="A109" s="300"/>
      <c r="B109" s="353"/>
      <c r="C109" s="326"/>
      <c r="D109" s="356"/>
      <c r="E109" s="373"/>
    </row>
    <row r="110" spans="1:5" ht="15" x14ac:dyDescent="0.25">
      <c r="A110" s="300"/>
      <c r="B110" s="353"/>
      <c r="C110" s="326"/>
      <c r="D110" s="356"/>
      <c r="E110" s="373"/>
    </row>
    <row r="111" spans="1:5" ht="15" x14ac:dyDescent="0.25">
      <c r="A111" s="300"/>
      <c r="B111" s="353"/>
      <c r="C111" s="326"/>
      <c r="D111" s="356"/>
      <c r="E111" s="373"/>
    </row>
    <row r="112" spans="1:5" ht="15" x14ac:dyDescent="0.25">
      <c r="A112" s="300"/>
      <c r="B112" s="353"/>
      <c r="C112" s="326"/>
      <c r="D112" s="356"/>
      <c r="E112" s="373"/>
    </row>
    <row r="113" spans="1:5" ht="15" x14ac:dyDescent="0.25">
      <c r="A113" s="300"/>
      <c r="B113" s="353"/>
      <c r="C113" s="326"/>
      <c r="D113" s="356"/>
      <c r="E113" s="373"/>
    </row>
    <row r="114" spans="1:5" ht="15" x14ac:dyDescent="0.25">
      <c r="A114" s="300"/>
      <c r="B114" s="353"/>
      <c r="C114" s="326"/>
      <c r="D114" s="356"/>
      <c r="E114" s="373"/>
    </row>
    <row r="115" spans="1:5" ht="15" x14ac:dyDescent="0.25">
      <c r="A115" s="300"/>
      <c r="B115" s="353"/>
      <c r="C115" s="326"/>
      <c r="D115" s="356"/>
      <c r="E115" s="373"/>
    </row>
    <row r="116" spans="1:5" ht="15" x14ac:dyDescent="0.25">
      <c r="A116" s="300"/>
      <c r="B116" s="353"/>
      <c r="C116" s="326"/>
      <c r="D116" s="356"/>
      <c r="E116" s="373"/>
    </row>
    <row r="117" spans="1:5" ht="15" x14ac:dyDescent="0.25">
      <c r="A117" s="300"/>
      <c r="B117" s="353"/>
      <c r="C117" s="326"/>
      <c r="D117" s="356"/>
      <c r="E117" s="373"/>
    </row>
    <row r="118" spans="1:5" ht="15" x14ac:dyDescent="0.25">
      <c r="A118" s="300"/>
      <c r="B118" s="353"/>
      <c r="C118" s="326"/>
      <c r="D118" s="356"/>
      <c r="E118" s="373"/>
    </row>
    <row r="119" spans="1:5" ht="15" x14ac:dyDescent="0.25">
      <c r="A119" s="300"/>
      <c r="B119" s="353"/>
      <c r="C119" s="326"/>
      <c r="D119" s="356"/>
      <c r="E119" s="373"/>
    </row>
    <row r="120" spans="1:5" ht="15" x14ac:dyDescent="0.25">
      <c r="A120" s="300"/>
      <c r="B120" s="353"/>
      <c r="C120" s="326"/>
      <c r="D120" s="356"/>
      <c r="E120" s="373"/>
    </row>
    <row r="121" spans="1:5" ht="15" x14ac:dyDescent="0.25">
      <c r="A121" s="300"/>
      <c r="B121" s="353"/>
      <c r="C121" s="326"/>
      <c r="D121" s="356"/>
      <c r="E121" s="373"/>
    </row>
    <row r="122" spans="1:5" ht="15" x14ac:dyDescent="0.25">
      <c r="A122" s="300"/>
      <c r="B122" s="353"/>
      <c r="C122" s="326"/>
      <c r="D122" s="356"/>
      <c r="E122" s="373"/>
    </row>
    <row r="123" spans="1:5" ht="15" x14ac:dyDescent="0.25">
      <c r="A123" s="300"/>
      <c r="B123" s="353"/>
      <c r="C123" s="326"/>
      <c r="D123" s="356"/>
      <c r="E123" s="373"/>
    </row>
    <row r="124" spans="1:5" ht="15" x14ac:dyDescent="0.25">
      <c r="A124" s="300"/>
      <c r="B124" s="353"/>
      <c r="C124" s="326"/>
      <c r="D124" s="356"/>
      <c r="E124" s="373"/>
    </row>
    <row r="125" spans="1:5" ht="15" x14ac:dyDescent="0.25">
      <c r="A125" s="300"/>
      <c r="B125" s="353"/>
      <c r="C125" s="326"/>
      <c r="D125" s="356"/>
      <c r="E125" s="373"/>
    </row>
    <row r="126" spans="1:5" ht="15" x14ac:dyDescent="0.25">
      <c r="A126" s="300"/>
      <c r="B126" s="353"/>
      <c r="C126" s="326"/>
      <c r="D126" s="356"/>
      <c r="E126" s="373"/>
    </row>
    <row r="127" spans="1:5" ht="15" x14ac:dyDescent="0.25">
      <c r="A127" s="300"/>
      <c r="B127" s="353"/>
      <c r="C127" s="326"/>
      <c r="D127" s="356"/>
      <c r="E127" s="373"/>
    </row>
    <row r="128" spans="1:5" ht="15" x14ac:dyDescent="0.25">
      <c r="A128" s="300"/>
      <c r="B128" s="353"/>
      <c r="C128" s="326"/>
      <c r="D128" s="356"/>
      <c r="E128" s="373"/>
    </row>
    <row r="129" spans="1:5" ht="15" x14ac:dyDescent="0.25">
      <c r="A129" s="300"/>
      <c r="B129" s="353"/>
      <c r="C129" s="326"/>
      <c r="D129" s="356"/>
      <c r="E129" s="373"/>
    </row>
    <row r="130" spans="1:5" ht="15" x14ac:dyDescent="0.25">
      <c r="A130" s="300"/>
      <c r="B130" s="353"/>
      <c r="C130" s="326"/>
      <c r="D130" s="356"/>
      <c r="E130" s="373"/>
    </row>
    <row r="131" spans="1:5" ht="15" x14ac:dyDescent="0.25">
      <c r="A131" s="300"/>
      <c r="B131" s="353"/>
      <c r="C131" s="326"/>
      <c r="D131" s="356"/>
      <c r="E131" s="373"/>
    </row>
    <row r="132" spans="1:5" ht="15" x14ac:dyDescent="0.25">
      <c r="A132" s="300"/>
      <c r="B132" s="353"/>
      <c r="C132" s="326"/>
      <c r="D132" s="356"/>
      <c r="E132" s="373"/>
    </row>
    <row r="133" spans="1:5" ht="15" x14ac:dyDescent="0.25">
      <c r="A133" s="300"/>
      <c r="B133" s="353"/>
      <c r="C133" s="326"/>
      <c r="D133" s="356"/>
      <c r="E133" s="373"/>
    </row>
    <row r="134" spans="1:5" ht="15" x14ac:dyDescent="0.25">
      <c r="A134" s="300"/>
      <c r="B134" s="353"/>
      <c r="C134" s="326"/>
      <c r="D134" s="356"/>
      <c r="E134" s="373"/>
    </row>
    <row r="135" spans="1:5" ht="15" x14ac:dyDescent="0.25">
      <c r="A135" s="300"/>
      <c r="B135" s="353"/>
      <c r="C135" s="326"/>
      <c r="D135" s="356"/>
      <c r="E135" s="373"/>
    </row>
    <row r="136" spans="1:5" ht="15" x14ac:dyDescent="0.25">
      <c r="A136" s="300"/>
      <c r="B136" s="353"/>
      <c r="C136" s="326"/>
      <c r="D136" s="356"/>
      <c r="E136" s="373"/>
    </row>
    <row r="137" spans="1:5" ht="15" x14ac:dyDescent="0.25">
      <c r="A137" s="300"/>
      <c r="B137" s="353"/>
      <c r="C137" s="326"/>
      <c r="D137" s="356"/>
      <c r="E137" s="373"/>
    </row>
    <row r="138" spans="1:5" ht="15" x14ac:dyDescent="0.25">
      <c r="A138" s="300"/>
      <c r="B138" s="353"/>
      <c r="C138" s="326"/>
      <c r="D138" s="356"/>
      <c r="E138" s="373"/>
    </row>
    <row r="139" spans="1:5" ht="15" x14ac:dyDescent="0.25">
      <c r="A139" s="300"/>
      <c r="B139" s="353"/>
      <c r="C139" s="326"/>
      <c r="D139" s="356"/>
      <c r="E139" s="373"/>
    </row>
    <row r="140" spans="1:5" ht="15" x14ac:dyDescent="0.25">
      <c r="A140" s="300"/>
      <c r="B140" s="353"/>
      <c r="C140" s="326"/>
      <c r="D140" s="356"/>
      <c r="E140" s="373"/>
    </row>
    <row r="141" spans="1:5" ht="15" x14ac:dyDescent="0.25">
      <c r="A141" s="300"/>
      <c r="B141" s="353"/>
      <c r="C141" s="326"/>
      <c r="D141" s="356"/>
      <c r="E141" s="373"/>
    </row>
    <row r="142" spans="1:5" ht="15" x14ac:dyDescent="0.25">
      <c r="A142" s="300"/>
      <c r="B142" s="353"/>
      <c r="C142" s="326"/>
      <c r="D142" s="356"/>
      <c r="E142" s="373"/>
    </row>
    <row r="143" spans="1:5" ht="15" x14ac:dyDescent="0.25">
      <c r="A143" s="300"/>
      <c r="B143" s="353"/>
      <c r="C143" s="326"/>
      <c r="D143" s="356"/>
      <c r="E143" s="373"/>
    </row>
    <row r="144" spans="1:5" ht="15" x14ac:dyDescent="0.25">
      <c r="A144" s="300"/>
      <c r="B144" s="353"/>
      <c r="C144" s="326"/>
      <c r="D144" s="356"/>
      <c r="E144" s="373"/>
    </row>
    <row r="145" spans="1:5" ht="15" x14ac:dyDescent="0.25">
      <c r="A145" s="300"/>
      <c r="B145" s="353"/>
      <c r="C145" s="326"/>
      <c r="D145" s="356"/>
      <c r="E145" s="373"/>
    </row>
    <row r="146" spans="1:5" ht="15" x14ac:dyDescent="0.25">
      <c r="A146" s="300"/>
      <c r="B146" s="353"/>
      <c r="C146" s="326"/>
      <c r="D146" s="356"/>
      <c r="E146" s="373"/>
    </row>
    <row r="147" spans="1:5" ht="15" x14ac:dyDescent="0.25">
      <c r="A147" s="300"/>
      <c r="B147" s="353"/>
      <c r="C147" s="326"/>
      <c r="D147" s="356"/>
      <c r="E147" s="373"/>
    </row>
    <row r="148" spans="1:5" ht="15" x14ac:dyDescent="0.25">
      <c r="A148" s="300"/>
      <c r="B148" s="353"/>
      <c r="C148" s="326"/>
      <c r="D148" s="356"/>
      <c r="E148" s="373"/>
    </row>
    <row r="149" spans="1:5" ht="15" x14ac:dyDescent="0.25">
      <c r="A149" s="300"/>
      <c r="B149" s="353"/>
      <c r="C149" s="326"/>
      <c r="D149" s="356"/>
      <c r="E149" s="373"/>
    </row>
    <row r="150" spans="1:5" ht="15" x14ac:dyDescent="0.25">
      <c r="A150" s="300"/>
      <c r="B150" s="353"/>
      <c r="C150" s="326"/>
      <c r="D150" s="356"/>
      <c r="E150" s="373"/>
    </row>
    <row r="151" spans="1:5" ht="15" x14ac:dyDescent="0.25">
      <c r="A151" s="300"/>
      <c r="B151" s="353"/>
      <c r="C151" s="326"/>
      <c r="D151" s="356"/>
      <c r="E151" s="373"/>
    </row>
    <row r="152" spans="1:5" ht="15" x14ac:dyDescent="0.25">
      <c r="A152" s="300"/>
      <c r="B152" s="353"/>
      <c r="C152" s="326"/>
      <c r="D152" s="356"/>
      <c r="E152" s="373"/>
    </row>
    <row r="153" spans="1:5" ht="15" x14ac:dyDescent="0.25">
      <c r="A153" s="300"/>
      <c r="B153" s="353"/>
      <c r="C153" s="326"/>
      <c r="D153" s="356"/>
      <c r="E153" s="373"/>
    </row>
    <row r="154" spans="1:5" ht="15" x14ac:dyDescent="0.25">
      <c r="A154" s="300"/>
      <c r="B154" s="353"/>
      <c r="C154" s="326"/>
      <c r="D154" s="356"/>
      <c r="E154" s="373"/>
    </row>
    <row r="155" spans="1:5" ht="15" x14ac:dyDescent="0.25">
      <c r="A155" s="300"/>
      <c r="B155" s="353"/>
      <c r="C155" s="326"/>
      <c r="D155" s="356"/>
      <c r="E155" s="373"/>
    </row>
    <row r="156" spans="1:5" ht="15" x14ac:dyDescent="0.25">
      <c r="A156" s="300"/>
      <c r="B156" s="353"/>
      <c r="C156" s="326"/>
      <c r="D156" s="356"/>
      <c r="E156" s="373"/>
    </row>
    <row r="157" spans="1:5" ht="15" x14ac:dyDescent="0.25">
      <c r="A157" s="300"/>
      <c r="B157" s="353"/>
      <c r="C157" s="326"/>
      <c r="D157" s="356"/>
      <c r="E157" s="373"/>
    </row>
    <row r="158" spans="1:5" ht="15" x14ac:dyDescent="0.25">
      <c r="A158" s="300"/>
      <c r="B158" s="353"/>
      <c r="C158" s="326"/>
      <c r="D158" s="356"/>
      <c r="E158" s="373"/>
    </row>
    <row r="159" spans="1:5" ht="15" x14ac:dyDescent="0.25">
      <c r="A159" s="300"/>
      <c r="B159" s="353"/>
      <c r="C159" s="326"/>
      <c r="D159" s="356"/>
      <c r="E159" s="373"/>
    </row>
    <row r="160" spans="1:5" ht="15" x14ac:dyDescent="0.25">
      <c r="A160" s="300"/>
      <c r="B160" s="353"/>
      <c r="C160" s="326"/>
      <c r="D160" s="356"/>
      <c r="E160" s="373"/>
    </row>
    <row r="161" spans="1:5" ht="15" x14ac:dyDescent="0.25">
      <c r="A161" s="300"/>
      <c r="B161" s="353"/>
      <c r="C161" s="326"/>
      <c r="D161" s="356"/>
      <c r="E161" s="373"/>
    </row>
    <row r="162" spans="1:5" ht="15" x14ac:dyDescent="0.25">
      <c r="A162" s="300"/>
      <c r="B162" s="353"/>
      <c r="C162" s="326"/>
      <c r="D162" s="356"/>
      <c r="E162" s="373"/>
    </row>
    <row r="163" spans="1:5" ht="15" x14ac:dyDescent="0.25">
      <c r="A163" s="300"/>
      <c r="B163" s="353"/>
      <c r="C163" s="326"/>
      <c r="D163" s="356"/>
      <c r="E163" s="373"/>
    </row>
    <row r="164" spans="1:5" ht="15" x14ac:dyDescent="0.25">
      <c r="A164" s="300"/>
      <c r="B164" s="353"/>
      <c r="C164" s="326"/>
      <c r="D164" s="356"/>
      <c r="E164" s="373"/>
    </row>
    <row r="165" spans="1:5" ht="15" x14ac:dyDescent="0.25">
      <c r="A165" s="300"/>
      <c r="B165" s="353"/>
      <c r="C165" s="326"/>
      <c r="D165" s="356"/>
      <c r="E165" s="373"/>
    </row>
    <row r="166" spans="1:5" ht="15" x14ac:dyDescent="0.25">
      <c r="A166" s="300"/>
      <c r="B166" s="353"/>
      <c r="C166" s="326"/>
      <c r="D166" s="356"/>
      <c r="E166" s="373"/>
    </row>
    <row r="167" spans="1:5" ht="15" x14ac:dyDescent="0.25">
      <c r="A167" s="300"/>
      <c r="B167" s="353"/>
      <c r="C167" s="326"/>
      <c r="D167" s="356"/>
      <c r="E167" s="373"/>
    </row>
    <row r="168" spans="1:5" ht="15" x14ac:dyDescent="0.25">
      <c r="A168" s="300"/>
      <c r="B168" s="353"/>
      <c r="C168" s="326"/>
      <c r="D168" s="356"/>
      <c r="E168" s="373"/>
    </row>
    <row r="169" spans="1:5" ht="15" x14ac:dyDescent="0.25">
      <c r="A169" s="300"/>
      <c r="B169" s="353"/>
      <c r="C169" s="326"/>
      <c r="D169" s="356"/>
      <c r="E169" s="373"/>
    </row>
    <row r="170" spans="1:5" ht="15" x14ac:dyDescent="0.25">
      <c r="A170" s="300"/>
      <c r="B170" s="353"/>
      <c r="C170" s="326"/>
      <c r="D170" s="356"/>
      <c r="E170" s="373"/>
    </row>
    <row r="171" spans="1:5" ht="15" x14ac:dyDescent="0.25">
      <c r="A171" s="300"/>
      <c r="B171" s="353"/>
      <c r="C171" s="326"/>
      <c r="D171" s="356"/>
      <c r="E171" s="373"/>
    </row>
    <row r="172" spans="1:5" ht="15" x14ac:dyDescent="0.25">
      <c r="A172" s="300"/>
      <c r="B172" s="353"/>
      <c r="C172" s="326"/>
      <c r="D172" s="356"/>
      <c r="E172" s="373"/>
    </row>
    <row r="173" spans="1:5" ht="15" x14ac:dyDescent="0.25">
      <c r="A173" s="300"/>
      <c r="B173" s="353"/>
      <c r="C173" s="326"/>
      <c r="D173" s="356"/>
      <c r="E173" s="373"/>
    </row>
    <row r="174" spans="1:5" ht="15" x14ac:dyDescent="0.25">
      <c r="A174" s="300"/>
      <c r="B174" s="353"/>
      <c r="C174" s="326"/>
      <c r="D174" s="356"/>
      <c r="E174" s="373"/>
    </row>
    <row r="175" spans="1:5" ht="15" x14ac:dyDescent="0.25">
      <c r="A175" s="300"/>
      <c r="B175" s="353"/>
      <c r="C175" s="326"/>
      <c r="D175" s="356"/>
      <c r="E175" s="373"/>
    </row>
    <row r="176" spans="1:5" ht="15" x14ac:dyDescent="0.25">
      <c r="A176" s="300"/>
      <c r="B176" s="353"/>
      <c r="C176" s="326"/>
      <c r="D176" s="356"/>
      <c r="E176" s="373"/>
    </row>
    <row r="177" spans="1:5" ht="15" x14ac:dyDescent="0.25">
      <c r="A177" s="300"/>
      <c r="B177" s="353"/>
      <c r="C177" s="326"/>
      <c r="D177" s="356"/>
      <c r="E177" s="373"/>
    </row>
    <row r="178" spans="1:5" ht="15" x14ac:dyDescent="0.25">
      <c r="A178" s="300"/>
      <c r="B178" s="353"/>
      <c r="C178" s="326"/>
      <c r="D178" s="356"/>
      <c r="E178" s="373"/>
    </row>
    <row r="179" spans="1:5" ht="15" x14ac:dyDescent="0.25">
      <c r="A179" s="300"/>
      <c r="B179" s="353"/>
      <c r="C179" s="326"/>
      <c r="D179" s="356"/>
      <c r="E179" s="373"/>
    </row>
    <row r="180" spans="1:5" ht="15" x14ac:dyDescent="0.25">
      <c r="A180" s="300"/>
      <c r="B180" s="353"/>
      <c r="C180" s="326"/>
      <c r="D180" s="356"/>
      <c r="E180" s="373"/>
    </row>
    <row r="181" spans="1:5" ht="15" x14ac:dyDescent="0.25">
      <c r="A181" s="300"/>
      <c r="B181" s="353"/>
      <c r="C181" s="326"/>
      <c r="D181" s="356"/>
      <c r="E181" s="373"/>
    </row>
    <row r="182" spans="1:5" ht="15" x14ac:dyDescent="0.25">
      <c r="A182" s="300"/>
      <c r="B182" s="353"/>
      <c r="C182" s="326"/>
      <c r="D182" s="356"/>
      <c r="E182" s="373"/>
    </row>
    <row r="183" spans="1:5" ht="15" x14ac:dyDescent="0.25">
      <c r="A183" s="300"/>
      <c r="B183" s="353"/>
      <c r="C183" s="326"/>
      <c r="D183" s="356"/>
      <c r="E183" s="373"/>
    </row>
    <row r="184" spans="1:5" ht="15" x14ac:dyDescent="0.25">
      <c r="A184" s="300"/>
      <c r="B184" s="353"/>
      <c r="C184" s="326"/>
      <c r="D184" s="356"/>
      <c r="E184" s="373"/>
    </row>
    <row r="185" spans="1:5" ht="15" x14ac:dyDescent="0.25">
      <c r="A185" s="300"/>
      <c r="B185" s="353"/>
      <c r="C185" s="326"/>
      <c r="D185" s="356"/>
      <c r="E185" s="373"/>
    </row>
    <row r="186" spans="1:5" ht="15" x14ac:dyDescent="0.25">
      <c r="A186" s="300"/>
      <c r="B186" s="353"/>
      <c r="C186" s="326"/>
      <c r="D186" s="356"/>
      <c r="E186" s="373"/>
    </row>
    <row r="187" spans="1:5" ht="15" x14ac:dyDescent="0.25">
      <c r="A187" s="300"/>
      <c r="B187" s="353"/>
      <c r="C187" s="326"/>
      <c r="D187" s="356"/>
      <c r="E187" s="373"/>
    </row>
    <row r="188" spans="1:5" ht="15" x14ac:dyDescent="0.25">
      <c r="A188" s="300"/>
      <c r="B188" s="353"/>
      <c r="C188" s="326"/>
      <c r="D188" s="356"/>
      <c r="E188" s="373"/>
    </row>
    <row r="189" spans="1:5" ht="15" x14ac:dyDescent="0.25">
      <c r="A189" s="300"/>
      <c r="B189" s="353"/>
      <c r="C189" s="326"/>
      <c r="D189" s="356"/>
      <c r="E189" s="373"/>
    </row>
    <row r="190" spans="1:5" ht="15" x14ac:dyDescent="0.25">
      <c r="A190" s="300"/>
      <c r="B190" s="353"/>
      <c r="C190" s="326"/>
      <c r="D190" s="356"/>
      <c r="E190" s="373"/>
    </row>
    <row r="191" spans="1:5" ht="15" x14ac:dyDescent="0.25">
      <c r="A191" s="300"/>
      <c r="B191" s="353"/>
      <c r="C191" s="326"/>
      <c r="D191" s="356"/>
      <c r="E191" s="373"/>
    </row>
    <row r="192" spans="1:5" ht="15" x14ac:dyDescent="0.25">
      <c r="A192" s="300"/>
      <c r="B192" s="353"/>
      <c r="C192" s="326"/>
      <c r="D192" s="356"/>
      <c r="E192" s="373"/>
    </row>
    <row r="193" spans="1:5" ht="15" x14ac:dyDescent="0.25">
      <c r="A193" s="300"/>
      <c r="B193" s="353"/>
      <c r="C193" s="326"/>
      <c r="D193" s="356"/>
      <c r="E193" s="373"/>
    </row>
    <row r="194" spans="1:5" ht="15" x14ac:dyDescent="0.25">
      <c r="A194" s="300"/>
      <c r="B194" s="353"/>
      <c r="C194" s="326"/>
      <c r="D194" s="356"/>
      <c r="E194" s="373"/>
    </row>
    <row r="195" spans="1:5" ht="15" x14ac:dyDescent="0.25">
      <c r="A195" s="300"/>
      <c r="B195" s="353"/>
      <c r="C195" s="326"/>
      <c r="D195" s="356"/>
      <c r="E195" s="373"/>
    </row>
    <row r="196" spans="1:5" ht="15" x14ac:dyDescent="0.25">
      <c r="A196" s="300"/>
      <c r="B196" s="353"/>
      <c r="C196" s="326"/>
      <c r="D196" s="356"/>
      <c r="E196" s="373"/>
    </row>
    <row r="197" spans="1:5" ht="15" x14ac:dyDescent="0.25">
      <c r="A197" s="300"/>
      <c r="B197" s="353"/>
      <c r="C197" s="326"/>
      <c r="D197" s="356"/>
      <c r="E197" s="373"/>
    </row>
    <row r="198" spans="1:5" ht="15" x14ac:dyDescent="0.25">
      <c r="A198" s="300"/>
      <c r="B198" s="353"/>
      <c r="C198" s="326"/>
      <c r="D198" s="356"/>
      <c r="E198" s="373"/>
    </row>
    <row r="199" spans="1:5" ht="15" x14ac:dyDescent="0.25">
      <c r="A199" s="300"/>
      <c r="B199" s="353"/>
      <c r="C199" s="326"/>
      <c r="D199" s="356"/>
      <c r="E199" s="373"/>
    </row>
    <row r="200" spans="1:5" ht="15" x14ac:dyDescent="0.25">
      <c r="A200" s="300"/>
      <c r="B200" s="353"/>
      <c r="C200" s="326"/>
      <c r="D200" s="356"/>
      <c r="E200" s="373"/>
    </row>
    <row r="201" spans="1:5" ht="15" x14ac:dyDescent="0.25">
      <c r="A201" s="300"/>
      <c r="B201" s="353"/>
      <c r="C201" s="326"/>
      <c r="D201" s="356"/>
      <c r="E201" s="373"/>
    </row>
    <row r="202" spans="1:5" ht="15" x14ac:dyDescent="0.25">
      <c r="A202" s="300"/>
      <c r="B202" s="353"/>
      <c r="C202" s="326"/>
      <c r="D202" s="356"/>
      <c r="E202" s="373"/>
    </row>
    <row r="203" spans="1:5" ht="15" x14ac:dyDescent="0.25">
      <c r="A203" s="300"/>
      <c r="B203" s="353"/>
      <c r="C203" s="326"/>
      <c r="D203" s="356"/>
      <c r="E203" s="373"/>
    </row>
    <row r="204" spans="1:5" ht="15.75" thickBot="1" x14ac:dyDescent="0.3">
      <c r="A204" s="300"/>
      <c r="B204" s="357"/>
      <c r="C204" s="358"/>
      <c r="D204" s="359"/>
      <c r="E204" s="373"/>
    </row>
    <row r="205" spans="1:5" ht="16.5" customHeight="1" x14ac:dyDescent="0.25"/>
    <row r="206" spans="1:5" ht="16.5" customHeight="1" x14ac:dyDescent="0.25"/>
    <row r="207" spans="1:5" ht="16.5" customHeight="1" x14ac:dyDescent="0.25"/>
    <row r="208" spans="1:5" ht="16.5" customHeight="1" x14ac:dyDescent="0.25"/>
    <row r="209" ht="16.5" customHeight="1" x14ac:dyDescent="0.25"/>
    <row r="210" ht="16.5" customHeight="1" x14ac:dyDescent="0.25"/>
    <row r="211" ht="16.5" customHeight="1" x14ac:dyDescent="0.25"/>
    <row r="212" ht="16.5" customHeight="1" x14ac:dyDescent="0.25"/>
    <row r="213" ht="16.5" customHeight="1" x14ac:dyDescent="0.25"/>
    <row r="214" ht="16.5" customHeight="1" x14ac:dyDescent="0.25"/>
    <row r="215" ht="16.5" customHeight="1" x14ac:dyDescent="0.25"/>
    <row r="216" ht="16.5" customHeight="1" x14ac:dyDescent="0.25"/>
    <row r="217" ht="16.5" customHeight="1" x14ac:dyDescent="0.25"/>
    <row r="218" ht="16.5" customHeight="1" x14ac:dyDescent="0.25"/>
    <row r="219" ht="16.5" customHeight="1" x14ac:dyDescent="0.25"/>
    <row r="220" ht="16.5" customHeight="1" x14ac:dyDescent="0.25"/>
    <row r="221" ht="16.5" customHeight="1" x14ac:dyDescent="0.25"/>
    <row r="222" ht="16.5" customHeight="1" x14ac:dyDescent="0.25"/>
    <row r="223" ht="16.5" customHeight="1" x14ac:dyDescent="0.25"/>
    <row r="224" ht="16.5" customHeight="1" x14ac:dyDescent="0.25"/>
    <row r="225" ht="16.5" customHeight="1" x14ac:dyDescent="0.25"/>
    <row r="226" ht="16.5" customHeight="1" x14ac:dyDescent="0.25"/>
    <row r="227" ht="16.5" customHeight="1" x14ac:dyDescent="0.25"/>
    <row r="228" ht="16.5" customHeight="1" x14ac:dyDescent="0.25"/>
    <row r="229" ht="16.5" customHeight="1" x14ac:dyDescent="0.25"/>
    <row r="230" ht="16.5" customHeight="1" x14ac:dyDescent="0.25"/>
    <row r="231" ht="16.5" customHeight="1" x14ac:dyDescent="0.25"/>
    <row r="232" ht="16.5" customHeight="1" x14ac:dyDescent="0.25"/>
    <row r="233" ht="16.5" customHeight="1" x14ac:dyDescent="0.25"/>
    <row r="234" ht="16.5" customHeight="1" x14ac:dyDescent="0.25"/>
    <row r="235" ht="16.5" customHeight="1" x14ac:dyDescent="0.25"/>
    <row r="236" ht="16.5" customHeight="1" x14ac:dyDescent="0.25"/>
    <row r="237" ht="16.5" customHeight="1" x14ac:dyDescent="0.25"/>
    <row r="238" ht="16.5" customHeight="1" x14ac:dyDescent="0.25"/>
    <row r="239" ht="16.5" customHeight="1" x14ac:dyDescent="0.25"/>
    <row r="240" ht="16.5" customHeight="1" x14ac:dyDescent="0.25"/>
    <row r="241" ht="16.5" customHeight="1" x14ac:dyDescent="0.25"/>
    <row r="242" ht="16.5" customHeight="1" x14ac:dyDescent="0.25"/>
    <row r="243" ht="16.5" customHeight="1" x14ac:dyDescent="0.25"/>
    <row r="244" ht="16.5" customHeight="1" x14ac:dyDescent="0.25"/>
    <row r="245" ht="16.5" customHeight="1" x14ac:dyDescent="0.25"/>
    <row r="246" ht="16.5" customHeight="1" x14ac:dyDescent="0.25"/>
    <row r="247" ht="16.5" customHeight="1" x14ac:dyDescent="0.25"/>
    <row r="248" ht="16.5" customHeight="1" x14ac:dyDescent="0.25"/>
    <row r="249" ht="16.5" customHeight="1" x14ac:dyDescent="0.25"/>
    <row r="250" ht="16.5" customHeight="1" x14ac:dyDescent="0.25"/>
    <row r="251" ht="16.5" customHeight="1" x14ac:dyDescent="0.25"/>
    <row r="252" ht="16.5" customHeight="1" x14ac:dyDescent="0.25"/>
    <row r="253" ht="16.5" customHeight="1" x14ac:dyDescent="0.25"/>
    <row r="254" ht="16.5" customHeight="1" x14ac:dyDescent="0.25"/>
    <row r="255" ht="16.5" customHeight="1" x14ac:dyDescent="0.25"/>
    <row r="256" ht="16.5" customHeight="1" x14ac:dyDescent="0.25"/>
    <row r="257" ht="16.5" customHeight="1" x14ac:dyDescent="0.25"/>
    <row r="258" ht="16.5" customHeight="1" x14ac:dyDescent="0.25"/>
    <row r="259" ht="16.5" customHeight="1" x14ac:dyDescent="0.25"/>
    <row r="260" ht="16.5" customHeight="1" x14ac:dyDescent="0.25"/>
    <row r="261" ht="16.5" customHeight="1" x14ac:dyDescent="0.25"/>
    <row r="262" ht="16.5" customHeight="1" x14ac:dyDescent="0.25"/>
    <row r="263" ht="16.5" customHeight="1" x14ac:dyDescent="0.25"/>
    <row r="264" ht="16.5" customHeight="1" x14ac:dyDescent="0.25"/>
    <row r="265" ht="16.5" customHeight="1" x14ac:dyDescent="0.25"/>
    <row r="266" ht="16.5" customHeight="1" x14ac:dyDescent="0.25"/>
    <row r="267" ht="16.5" customHeight="1" x14ac:dyDescent="0.25"/>
    <row r="268" ht="16.5" customHeight="1" x14ac:dyDescent="0.25"/>
    <row r="269" ht="16.5" customHeight="1" x14ac:dyDescent="0.25"/>
    <row r="270" ht="16.5" customHeight="1" x14ac:dyDescent="0.25"/>
    <row r="271" ht="16.5" customHeight="1" x14ac:dyDescent="0.25"/>
    <row r="272" ht="16.5" customHeight="1" x14ac:dyDescent="0.25"/>
    <row r="273" ht="16.5" customHeight="1" x14ac:dyDescent="0.25"/>
    <row r="274" ht="16.5" customHeight="1" x14ac:dyDescent="0.25"/>
    <row r="275" ht="16.5" customHeight="1" x14ac:dyDescent="0.25"/>
    <row r="276" ht="16.5" customHeight="1" x14ac:dyDescent="0.25"/>
    <row r="277" ht="16.5" customHeight="1" x14ac:dyDescent="0.25"/>
    <row r="278" ht="16.5" customHeight="1" x14ac:dyDescent="0.25"/>
    <row r="279" ht="16.5" customHeight="1" x14ac:dyDescent="0.25"/>
    <row r="280" ht="16.5" customHeight="1" x14ac:dyDescent="0.25"/>
    <row r="281" ht="16.5" customHeight="1" x14ac:dyDescent="0.25"/>
    <row r="282" ht="16.5" customHeight="1" x14ac:dyDescent="0.25"/>
    <row r="283" ht="16.5" customHeight="1" x14ac:dyDescent="0.25"/>
    <row r="284" ht="16.5" customHeight="1" x14ac:dyDescent="0.25"/>
    <row r="285" ht="16.5" customHeight="1" x14ac:dyDescent="0.25"/>
    <row r="286" ht="16.5" customHeight="1" x14ac:dyDescent="0.25"/>
    <row r="287" ht="16.5" customHeight="1" x14ac:dyDescent="0.25"/>
    <row r="288" ht="16.5" customHeight="1" x14ac:dyDescent="0.25"/>
    <row r="289" ht="16.5" customHeight="1" x14ac:dyDescent="0.25"/>
    <row r="290" ht="16.5" customHeight="1" x14ac:dyDescent="0.25"/>
  </sheetData>
  <sheetProtection algorithmName="SHA-512" hashValue="Lwhg857JumqRjj3X61CBc9r5JN1o5uU6pUx1ZY14GbkntWMDEEjgHuEV7WLClTjzjAMSZGvQvOZXh2N5labFIQ==" saltValue="pw9XSPG/IXaPnYfPFKUCSg==" spinCount="100000" sheet="1" objects="1" scenarios="1"/>
  <mergeCells count="1">
    <mergeCell ref="B4:D4"/>
  </mergeCells>
  <conditionalFormatting sqref="C7">
    <cfRule type="expression" dxfId="11" priority="1">
      <formula>D7&lt;&gt;SUM(F10:F29)</formula>
    </cfRule>
  </conditionalFormatting>
  <dataValidations disablePrompts="1" count="1">
    <dataValidation type="list" allowBlank="1" showInputMessage="1" showErrorMessage="1" sqref="B9:B204">
      <formula1>$E$10:$E$28</formula1>
    </dataValidation>
  </dataValidations>
  <pageMargins left="0.66666666666666663" right="0.65625" top="1.0625" bottom="0.75" header="0.3" footer="0.3"/>
  <pageSetup paperSize="9" scale="35" fitToHeight="0" orientation="landscape" r:id="rId1"/>
  <headerFooter>
    <oddHeader>&amp;L&amp;G</oddHeader>
    <oddFooter>&amp;R&amp;8Project Description V 1.4
14.06.2022</oddFooter>
  </headerFooter>
  <rowBreaks count="1" manualBreakCount="1">
    <brk id="204"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F269"/>
  <sheetViews>
    <sheetView view="pageLayout" topLeftCell="A4" zoomScaleNormal="100" workbookViewId="0">
      <selection activeCell="B11" sqref="B11:D11"/>
    </sheetView>
  </sheetViews>
  <sheetFormatPr defaultColWidth="9.140625" defaultRowHeight="15" zeroHeight="1" x14ac:dyDescent="0.25"/>
  <cols>
    <col min="1" max="1" width="1" style="297" customWidth="1"/>
    <col min="2" max="2" width="15.7109375" style="297" customWidth="1"/>
    <col min="3" max="3" width="14.42578125" style="297" customWidth="1"/>
    <col min="4" max="4" width="18" style="297" customWidth="1"/>
    <col min="5" max="5" width="10.7109375" style="297" customWidth="1"/>
    <col min="6" max="6" width="32.85546875" style="297" customWidth="1"/>
    <col min="7" max="7" width="20.140625" style="297" hidden="1" customWidth="1"/>
    <col min="8" max="8" width="15.28515625" style="297" customWidth="1"/>
    <col min="9" max="16384" width="9.140625" style="297"/>
  </cols>
  <sheetData>
    <row r="1" spans="1:32" s="141" customFormat="1" x14ac:dyDescent="0.25">
      <c r="A1" s="4"/>
      <c r="B1" s="4"/>
      <c r="C1" s="4"/>
      <c r="D1" s="22"/>
      <c r="E1" s="22"/>
      <c r="F1" s="4"/>
      <c r="G1" s="4"/>
      <c r="H1" s="22"/>
      <c r="I1" s="4"/>
      <c r="J1" s="4"/>
      <c r="K1" s="4"/>
      <c r="L1" s="22"/>
    </row>
    <row r="2" spans="1:32" s="12" customFormat="1" ht="24.75" customHeight="1" x14ac:dyDescent="0.25">
      <c r="A2" s="142"/>
      <c r="B2" s="304" t="s">
        <v>132</v>
      </c>
      <c r="C2" s="142"/>
      <c r="D2" s="9"/>
      <c r="E2" s="9"/>
      <c r="F2" s="9"/>
      <c r="G2" s="144"/>
      <c r="H2" s="9"/>
      <c r="I2" s="9"/>
      <c r="J2" s="145"/>
    </row>
    <row r="3" spans="1:32" s="21" customFormat="1" ht="6.2" customHeight="1" x14ac:dyDescent="0.25">
      <c r="A3" s="13"/>
      <c r="B3" s="13"/>
      <c r="C3" s="13"/>
      <c r="D3" s="14"/>
      <c r="E3" s="14"/>
      <c r="F3" s="14"/>
      <c r="G3" s="14"/>
      <c r="H3" s="107"/>
      <c r="I3" s="317"/>
      <c r="J3" s="317"/>
      <c r="K3" s="318"/>
      <c r="L3" s="119"/>
      <c r="M3" s="136"/>
      <c r="N3" s="319"/>
      <c r="O3" s="320"/>
      <c r="P3" s="320"/>
      <c r="Q3" s="11"/>
      <c r="R3" s="11"/>
      <c r="S3" s="11"/>
      <c r="T3" s="11"/>
      <c r="U3" s="11"/>
      <c r="V3" s="11"/>
      <c r="W3" s="11"/>
      <c r="X3" s="11"/>
      <c r="Y3" s="11"/>
      <c r="Z3" s="11"/>
      <c r="AA3" s="11"/>
      <c r="AB3" s="11"/>
      <c r="AC3" s="11"/>
      <c r="AD3" s="11"/>
      <c r="AE3" s="11"/>
      <c r="AF3" s="11"/>
    </row>
    <row r="4" spans="1:32" s="11" customFormat="1" ht="70.5" customHeight="1" x14ac:dyDescent="0.25">
      <c r="A4" s="6"/>
      <c r="B4" s="426" t="s">
        <v>174</v>
      </c>
      <c r="C4" s="427"/>
      <c r="D4" s="427"/>
      <c r="E4" s="427"/>
      <c r="F4" s="427"/>
      <c r="G4" s="427"/>
      <c r="H4" s="107"/>
      <c r="I4" s="317"/>
      <c r="J4" s="317"/>
      <c r="K4" s="318"/>
      <c r="L4" s="119"/>
      <c r="M4" s="136"/>
      <c r="N4" s="319"/>
      <c r="O4" s="320"/>
      <c r="P4" s="320"/>
    </row>
    <row r="5" spans="1:32" s="11" customFormat="1" ht="6.2" customHeight="1" x14ac:dyDescent="0.25">
      <c r="A5" s="6"/>
      <c r="B5" s="321"/>
      <c r="C5" s="13"/>
      <c r="D5" s="14"/>
      <c r="E5" s="14"/>
      <c r="F5" s="14"/>
      <c r="G5" s="14"/>
      <c r="H5" s="107"/>
      <c r="I5" s="317"/>
      <c r="J5" s="317"/>
      <c r="K5" s="318"/>
      <c r="L5" s="119"/>
      <c r="M5" s="136"/>
      <c r="N5" s="319"/>
      <c r="O5" s="320"/>
      <c r="P5" s="320"/>
    </row>
    <row r="6" spans="1:32" s="4" customFormat="1" ht="15" customHeight="1" thickBot="1" x14ac:dyDescent="0.3">
      <c r="B6" s="31" t="s">
        <v>110</v>
      </c>
      <c r="C6" s="31"/>
      <c r="F6" s="383" t="s">
        <v>151</v>
      </c>
      <c r="G6" s="130"/>
      <c r="H6" s="130"/>
      <c r="I6" s="130"/>
      <c r="J6" s="132"/>
      <c r="K6" s="132"/>
      <c r="L6" s="22"/>
    </row>
    <row r="7" spans="1:32" s="4" customFormat="1" ht="32.25" customHeight="1" thickBot="1" x14ac:dyDescent="0.35">
      <c r="B7" s="67">
        <f>'Project Cost Summary'!C8</f>
        <v>0</v>
      </c>
      <c r="D7" s="22"/>
      <c r="E7" s="22"/>
      <c r="F7" s="384">
        <f>SUM(F9:F100)</f>
        <v>0</v>
      </c>
      <c r="G7" s="22"/>
      <c r="H7" s="22"/>
      <c r="I7" s="22"/>
      <c r="L7" s="22"/>
    </row>
    <row r="8" spans="1:32" ht="26.25" customHeight="1" x14ac:dyDescent="0.25">
      <c r="A8" s="300"/>
      <c r="B8" s="302" t="s">
        <v>133</v>
      </c>
      <c r="C8" s="302"/>
      <c r="D8" s="302"/>
      <c r="E8" s="302" t="s">
        <v>172</v>
      </c>
      <c r="F8" s="303" t="s">
        <v>173</v>
      </c>
      <c r="G8" s="302" t="s">
        <v>134</v>
      </c>
      <c r="H8" s="298"/>
    </row>
    <row r="9" spans="1:32" ht="15.75" customHeight="1" x14ac:dyDescent="0.25">
      <c r="A9" s="300"/>
      <c r="B9" s="422"/>
      <c r="C9" s="422"/>
      <c r="D9" s="423"/>
      <c r="E9" s="347"/>
      <c r="F9" s="361"/>
      <c r="G9" s="322"/>
      <c r="H9" s="301"/>
    </row>
    <row r="10" spans="1:32" ht="15.75" customHeight="1" x14ac:dyDescent="0.25">
      <c r="A10" s="300"/>
      <c r="B10" s="422"/>
      <c r="C10" s="422"/>
      <c r="D10" s="423"/>
      <c r="E10" s="347"/>
      <c r="F10" s="362"/>
      <c r="G10" s="323"/>
      <c r="H10" s="301"/>
    </row>
    <row r="11" spans="1:32" ht="15.75" customHeight="1" x14ac:dyDescent="0.25">
      <c r="A11" s="300"/>
      <c r="B11" s="422"/>
      <c r="C11" s="422"/>
      <c r="D11" s="423"/>
      <c r="E11" s="347"/>
      <c r="F11" s="362"/>
      <c r="G11" s="323"/>
      <c r="H11" s="301"/>
    </row>
    <row r="12" spans="1:32" ht="15.75" customHeight="1" x14ac:dyDescent="0.25">
      <c r="A12" s="300"/>
      <c r="B12" s="422"/>
      <c r="C12" s="422"/>
      <c r="D12" s="423"/>
      <c r="E12" s="347"/>
      <c r="F12" s="362"/>
      <c r="G12" s="323"/>
      <c r="H12" s="301"/>
    </row>
    <row r="13" spans="1:32" ht="15.75" customHeight="1" x14ac:dyDescent="0.25">
      <c r="A13" s="300"/>
      <c r="B13" s="422"/>
      <c r="C13" s="422"/>
      <c r="D13" s="423"/>
      <c r="E13" s="347"/>
      <c r="F13" s="362"/>
      <c r="G13" s="323"/>
      <c r="H13" s="301"/>
    </row>
    <row r="14" spans="1:32" ht="15.75" customHeight="1" x14ac:dyDescent="0.25">
      <c r="A14" s="300"/>
      <c r="B14" s="422"/>
      <c r="C14" s="422"/>
      <c r="D14" s="423"/>
      <c r="E14" s="347"/>
      <c r="F14" s="362"/>
      <c r="G14" s="323"/>
      <c r="H14" s="301"/>
    </row>
    <row r="15" spans="1:32" ht="15.75" customHeight="1" x14ac:dyDescent="0.25">
      <c r="A15" s="300"/>
      <c r="B15" s="422"/>
      <c r="C15" s="422"/>
      <c r="D15" s="423"/>
      <c r="E15" s="347"/>
      <c r="F15" s="362"/>
      <c r="G15" s="323"/>
      <c r="H15" s="301"/>
    </row>
    <row r="16" spans="1:32" ht="15.75" customHeight="1" x14ac:dyDescent="0.25">
      <c r="A16" s="300"/>
      <c r="B16" s="328"/>
      <c r="C16" s="328"/>
      <c r="D16" s="329"/>
      <c r="E16" s="347"/>
      <c r="F16" s="362"/>
      <c r="G16" s="323"/>
      <c r="H16" s="301"/>
    </row>
    <row r="17" spans="1:8" ht="15.75" customHeight="1" x14ac:dyDescent="0.25">
      <c r="A17" s="300"/>
      <c r="B17" s="328"/>
      <c r="C17" s="328"/>
      <c r="D17" s="329"/>
      <c r="E17" s="347"/>
      <c r="F17" s="362"/>
      <c r="G17" s="323"/>
      <c r="H17" s="301"/>
    </row>
    <row r="18" spans="1:8" ht="15.75" customHeight="1" x14ac:dyDescent="0.25">
      <c r="A18" s="300"/>
      <c r="B18" s="328"/>
      <c r="C18" s="328"/>
      <c r="D18" s="329"/>
      <c r="E18" s="347"/>
      <c r="F18" s="362"/>
      <c r="G18" s="323"/>
      <c r="H18" s="301"/>
    </row>
    <row r="19" spans="1:8" ht="15.75" customHeight="1" x14ac:dyDescent="0.25">
      <c r="A19" s="300"/>
      <c r="B19" s="328"/>
      <c r="C19" s="328"/>
      <c r="D19" s="329"/>
      <c r="E19" s="347"/>
      <c r="F19" s="362"/>
      <c r="G19" s="323"/>
      <c r="H19" s="301"/>
    </row>
    <row r="20" spans="1:8" ht="15.75" customHeight="1" x14ac:dyDescent="0.25">
      <c r="A20" s="300"/>
      <c r="B20" s="328"/>
      <c r="C20" s="328"/>
      <c r="D20" s="329"/>
      <c r="E20" s="347"/>
      <c r="F20" s="362"/>
      <c r="G20" s="323"/>
      <c r="H20" s="301"/>
    </row>
    <row r="21" spans="1:8" ht="15.75" customHeight="1" x14ac:dyDescent="0.25">
      <c r="A21" s="300"/>
      <c r="B21" s="328"/>
      <c r="C21" s="328"/>
      <c r="D21" s="329"/>
      <c r="E21" s="347"/>
      <c r="F21" s="362"/>
      <c r="G21" s="323"/>
      <c r="H21" s="301"/>
    </row>
    <row r="22" spans="1:8" ht="15.75" customHeight="1" x14ac:dyDescent="0.25">
      <c r="A22" s="300"/>
      <c r="B22" s="328"/>
      <c r="C22" s="328"/>
      <c r="D22" s="329"/>
      <c r="E22" s="347"/>
      <c r="F22" s="362"/>
      <c r="G22" s="323"/>
      <c r="H22" s="301"/>
    </row>
    <row r="23" spans="1:8" ht="15.75" customHeight="1" x14ac:dyDescent="0.25">
      <c r="A23" s="300"/>
      <c r="B23" s="328"/>
      <c r="C23" s="328"/>
      <c r="D23" s="329"/>
      <c r="E23" s="347"/>
      <c r="F23" s="362"/>
      <c r="G23" s="323"/>
      <c r="H23" s="301"/>
    </row>
    <row r="24" spans="1:8" ht="15.75" customHeight="1" x14ac:dyDescent="0.25">
      <c r="A24" s="300"/>
      <c r="B24" s="328"/>
      <c r="C24" s="328"/>
      <c r="D24" s="329"/>
      <c r="E24" s="347"/>
      <c r="F24" s="362"/>
      <c r="G24" s="323"/>
      <c r="H24" s="301"/>
    </row>
    <row r="25" spans="1:8" ht="15.75" customHeight="1" x14ac:dyDescent="0.25">
      <c r="A25" s="300"/>
      <c r="B25" s="328"/>
      <c r="C25" s="328"/>
      <c r="D25" s="329"/>
      <c r="E25" s="347"/>
      <c r="F25" s="362"/>
      <c r="G25" s="323"/>
      <c r="H25" s="301"/>
    </row>
    <row r="26" spans="1:8" ht="15.75" customHeight="1" x14ac:dyDescent="0.25">
      <c r="A26" s="300"/>
      <c r="B26" s="328"/>
      <c r="C26" s="328"/>
      <c r="D26" s="329"/>
      <c r="E26" s="347"/>
      <c r="F26" s="362"/>
      <c r="G26" s="323"/>
      <c r="H26" s="301"/>
    </row>
    <row r="27" spans="1:8" ht="15.75" customHeight="1" x14ac:dyDescent="0.25">
      <c r="A27" s="300"/>
      <c r="B27" s="328"/>
      <c r="C27" s="328"/>
      <c r="D27" s="329"/>
      <c r="E27" s="347"/>
      <c r="F27" s="362"/>
      <c r="G27" s="323"/>
      <c r="H27" s="301"/>
    </row>
    <row r="28" spans="1:8" ht="15.75" customHeight="1" x14ac:dyDescent="0.25">
      <c r="A28" s="300"/>
      <c r="B28" s="328"/>
      <c r="C28" s="328"/>
      <c r="D28" s="329"/>
      <c r="E28" s="347"/>
      <c r="F28" s="362"/>
      <c r="G28" s="323"/>
      <c r="H28" s="301"/>
    </row>
    <row r="29" spans="1:8" ht="15.75" customHeight="1" x14ac:dyDescent="0.25">
      <c r="A29" s="300"/>
      <c r="B29" s="328"/>
      <c r="C29" s="328"/>
      <c r="D29" s="329"/>
      <c r="E29" s="347"/>
      <c r="F29" s="362"/>
      <c r="G29" s="323"/>
      <c r="H29" s="301"/>
    </row>
    <row r="30" spans="1:8" ht="15.75" customHeight="1" x14ac:dyDescent="0.25">
      <c r="A30" s="300"/>
      <c r="B30" s="328"/>
      <c r="C30" s="328"/>
      <c r="D30" s="329"/>
      <c r="E30" s="347"/>
      <c r="F30" s="362"/>
      <c r="G30" s="323"/>
      <c r="H30" s="301"/>
    </row>
    <row r="31" spans="1:8" ht="15.75" customHeight="1" x14ac:dyDescent="0.25">
      <c r="A31" s="300"/>
      <c r="B31" s="328"/>
      <c r="C31" s="328"/>
      <c r="D31" s="329"/>
      <c r="E31" s="347"/>
      <c r="F31" s="362"/>
      <c r="G31" s="323"/>
      <c r="H31" s="301"/>
    </row>
    <row r="32" spans="1:8" ht="15.75" customHeight="1" x14ac:dyDescent="0.25">
      <c r="A32" s="300"/>
      <c r="B32" s="328"/>
      <c r="C32" s="328"/>
      <c r="D32" s="329"/>
      <c r="E32" s="347"/>
      <c r="F32" s="362"/>
      <c r="G32" s="323"/>
      <c r="H32" s="301"/>
    </row>
    <row r="33" spans="1:8" ht="15.75" customHeight="1" x14ac:dyDescent="0.25">
      <c r="A33" s="300"/>
      <c r="B33" s="328"/>
      <c r="C33" s="328"/>
      <c r="D33" s="329"/>
      <c r="E33" s="347"/>
      <c r="F33" s="362"/>
      <c r="G33" s="323"/>
      <c r="H33" s="301"/>
    </row>
    <row r="34" spans="1:8" ht="15.75" customHeight="1" x14ac:dyDescent="0.25">
      <c r="A34" s="300"/>
      <c r="B34" s="328"/>
      <c r="C34" s="328"/>
      <c r="D34" s="329"/>
      <c r="E34" s="347"/>
      <c r="F34" s="362"/>
      <c r="G34" s="323"/>
      <c r="H34" s="301"/>
    </row>
    <row r="35" spans="1:8" ht="15.75" customHeight="1" x14ac:dyDescent="0.25">
      <c r="A35" s="300"/>
      <c r="B35" s="328"/>
      <c r="C35" s="328"/>
      <c r="D35" s="329"/>
      <c r="E35" s="347"/>
      <c r="F35" s="362"/>
      <c r="G35" s="323"/>
      <c r="H35" s="301"/>
    </row>
    <row r="36" spans="1:8" ht="15.75" customHeight="1" x14ac:dyDescent="0.25">
      <c r="A36" s="300"/>
      <c r="B36" s="328"/>
      <c r="C36" s="328"/>
      <c r="D36" s="329"/>
      <c r="E36" s="347"/>
      <c r="F36" s="362"/>
      <c r="G36" s="323"/>
      <c r="H36" s="301"/>
    </row>
    <row r="37" spans="1:8" ht="15.75" customHeight="1" x14ac:dyDescent="0.25">
      <c r="A37" s="300"/>
      <c r="B37" s="328"/>
      <c r="C37" s="328"/>
      <c r="D37" s="329"/>
      <c r="E37" s="347"/>
      <c r="F37" s="362"/>
      <c r="G37" s="323"/>
      <c r="H37" s="301"/>
    </row>
    <row r="38" spans="1:8" ht="15.75" customHeight="1" x14ac:dyDescent="0.25">
      <c r="A38" s="300"/>
      <c r="B38" s="328"/>
      <c r="C38" s="328"/>
      <c r="D38" s="329"/>
      <c r="E38" s="347"/>
      <c r="F38" s="362"/>
      <c r="G38" s="323"/>
      <c r="H38" s="301"/>
    </row>
    <row r="39" spans="1:8" ht="15.75" customHeight="1" x14ac:dyDescent="0.25">
      <c r="A39" s="300"/>
      <c r="B39" s="328"/>
      <c r="C39" s="328"/>
      <c r="D39" s="329"/>
      <c r="E39" s="347"/>
      <c r="F39" s="362"/>
      <c r="G39" s="323"/>
      <c r="H39" s="301"/>
    </row>
    <row r="40" spans="1:8" ht="15.75" customHeight="1" x14ac:dyDescent="0.25">
      <c r="A40" s="300"/>
      <c r="B40" s="328"/>
      <c r="C40" s="328"/>
      <c r="D40" s="329"/>
      <c r="E40" s="347"/>
      <c r="F40" s="362"/>
      <c r="G40" s="323"/>
      <c r="H40" s="301"/>
    </row>
    <row r="41" spans="1:8" ht="15.75" customHeight="1" x14ac:dyDescent="0.25">
      <c r="A41" s="300"/>
      <c r="B41" s="328"/>
      <c r="C41" s="328"/>
      <c r="D41" s="329"/>
      <c r="E41" s="347"/>
      <c r="F41" s="362"/>
      <c r="G41" s="323"/>
      <c r="H41" s="301"/>
    </row>
    <row r="42" spans="1:8" ht="15.75" customHeight="1" x14ac:dyDescent="0.25">
      <c r="A42" s="300"/>
      <c r="B42" s="328"/>
      <c r="C42" s="328"/>
      <c r="D42" s="329"/>
      <c r="E42" s="347"/>
      <c r="F42" s="362"/>
      <c r="G42" s="323"/>
      <c r="H42" s="301"/>
    </row>
    <row r="43" spans="1:8" ht="15.75" customHeight="1" x14ac:dyDescent="0.25">
      <c r="A43" s="300"/>
      <c r="B43" s="328"/>
      <c r="C43" s="328"/>
      <c r="D43" s="329"/>
      <c r="E43" s="347"/>
      <c r="F43" s="362"/>
      <c r="G43" s="323"/>
      <c r="H43" s="301"/>
    </row>
    <row r="44" spans="1:8" ht="15.75" customHeight="1" x14ac:dyDescent="0.25">
      <c r="A44" s="300"/>
      <c r="B44" s="328"/>
      <c r="C44" s="328"/>
      <c r="D44" s="329"/>
      <c r="E44" s="347"/>
      <c r="F44" s="362"/>
      <c r="G44" s="323"/>
      <c r="H44" s="301"/>
    </row>
    <row r="45" spans="1:8" ht="15.75" customHeight="1" x14ac:dyDescent="0.25">
      <c r="A45" s="300"/>
      <c r="B45" s="330"/>
      <c r="C45" s="330"/>
      <c r="D45" s="331"/>
      <c r="E45" s="347"/>
      <c r="F45" s="362"/>
      <c r="G45" s="323"/>
      <c r="H45" s="301"/>
    </row>
    <row r="46" spans="1:8" ht="15.75" customHeight="1" x14ac:dyDescent="0.25">
      <c r="A46" s="300"/>
      <c r="B46" s="330"/>
      <c r="C46" s="330"/>
      <c r="D46" s="331"/>
      <c r="E46" s="347"/>
      <c r="F46" s="362"/>
      <c r="G46" s="323"/>
      <c r="H46" s="301"/>
    </row>
    <row r="47" spans="1:8" ht="15.75" customHeight="1" x14ac:dyDescent="0.25">
      <c r="A47" s="300"/>
      <c r="B47" s="330"/>
      <c r="C47" s="330"/>
      <c r="D47" s="331"/>
      <c r="E47" s="347"/>
      <c r="F47" s="362"/>
      <c r="G47" s="323"/>
      <c r="H47" s="301"/>
    </row>
    <row r="48" spans="1:8" ht="15.75" customHeight="1" x14ac:dyDescent="0.25">
      <c r="A48" s="300"/>
      <c r="B48" s="330"/>
      <c r="C48" s="330"/>
      <c r="D48" s="331"/>
      <c r="E48" s="347"/>
      <c r="F48" s="362"/>
      <c r="G48" s="323"/>
      <c r="H48" s="301"/>
    </row>
    <row r="49" spans="1:8" ht="15.75" customHeight="1" x14ac:dyDescent="0.25">
      <c r="A49" s="300"/>
      <c r="B49" s="330"/>
      <c r="C49" s="330"/>
      <c r="D49" s="331"/>
      <c r="E49" s="347"/>
      <c r="F49" s="362"/>
      <c r="G49" s="323"/>
      <c r="H49" s="301"/>
    </row>
    <row r="50" spans="1:8" ht="15.75" customHeight="1" x14ac:dyDescent="0.25">
      <c r="A50" s="300"/>
      <c r="B50" s="330"/>
      <c r="C50" s="330"/>
      <c r="D50" s="331"/>
      <c r="E50" s="347"/>
      <c r="F50" s="362"/>
      <c r="G50" s="323"/>
      <c r="H50" s="301"/>
    </row>
    <row r="51" spans="1:8" ht="15.75" customHeight="1" x14ac:dyDescent="0.25">
      <c r="A51" s="300"/>
      <c r="B51" s="330"/>
      <c r="C51" s="330"/>
      <c r="D51" s="331"/>
      <c r="E51" s="347"/>
      <c r="F51" s="362"/>
      <c r="G51" s="323"/>
      <c r="H51" s="301"/>
    </row>
    <row r="52" spans="1:8" ht="16.5" customHeight="1" x14ac:dyDescent="0.25">
      <c r="A52" s="300"/>
      <c r="B52" s="330"/>
      <c r="C52" s="330"/>
      <c r="D52" s="331"/>
      <c r="E52" s="347"/>
      <c r="F52" s="362"/>
      <c r="G52" s="323"/>
      <c r="H52" s="301"/>
    </row>
    <row r="53" spans="1:8" ht="15.75" customHeight="1" x14ac:dyDescent="0.25">
      <c r="A53" s="300"/>
      <c r="B53" s="330"/>
      <c r="C53" s="330"/>
      <c r="D53" s="331"/>
      <c r="E53" s="347"/>
      <c r="F53" s="362"/>
      <c r="G53" s="323"/>
      <c r="H53" s="301"/>
    </row>
    <row r="54" spans="1:8" ht="15.75" customHeight="1" x14ac:dyDescent="0.25">
      <c r="A54" s="300"/>
      <c r="B54" s="330"/>
      <c r="C54" s="330"/>
      <c r="D54" s="331"/>
      <c r="E54" s="347"/>
      <c r="F54" s="362"/>
      <c r="G54" s="323"/>
      <c r="H54" s="301"/>
    </row>
    <row r="55" spans="1:8" ht="15.75" customHeight="1" x14ac:dyDescent="0.25">
      <c r="A55" s="300"/>
      <c r="B55" s="330"/>
      <c r="C55" s="330"/>
      <c r="D55" s="331"/>
      <c r="E55" s="347"/>
      <c r="F55" s="362"/>
      <c r="G55" s="323"/>
      <c r="H55" s="301"/>
    </row>
    <row r="56" spans="1:8" ht="15.75" customHeight="1" x14ac:dyDescent="0.25">
      <c r="A56" s="300"/>
      <c r="B56" s="330"/>
      <c r="C56" s="330"/>
      <c r="D56" s="331"/>
      <c r="E56" s="347"/>
      <c r="F56" s="362"/>
      <c r="G56" s="323"/>
      <c r="H56" s="301"/>
    </row>
    <row r="57" spans="1:8" ht="15.75" customHeight="1" x14ac:dyDescent="0.25">
      <c r="A57" s="300"/>
      <c r="B57" s="330"/>
      <c r="C57" s="330"/>
      <c r="D57" s="331"/>
      <c r="E57" s="347"/>
      <c r="F57" s="362"/>
      <c r="G57" s="323"/>
      <c r="H57" s="301"/>
    </row>
    <row r="58" spans="1:8" ht="15.75" customHeight="1" x14ac:dyDescent="0.25">
      <c r="A58" s="300"/>
      <c r="B58" s="330"/>
      <c r="C58" s="330"/>
      <c r="D58" s="331"/>
      <c r="E58" s="347"/>
      <c r="F58" s="362"/>
      <c r="G58" s="323"/>
      <c r="H58" s="301"/>
    </row>
    <row r="59" spans="1:8" ht="15.75" customHeight="1" x14ac:dyDescent="0.25">
      <c r="A59" s="300"/>
      <c r="B59" s="330"/>
      <c r="C59" s="330"/>
      <c r="D59" s="331"/>
      <c r="E59" s="347"/>
      <c r="F59" s="362"/>
      <c r="G59" s="323"/>
      <c r="H59" s="301"/>
    </row>
    <row r="60" spans="1:8" ht="15.75" customHeight="1" x14ac:dyDescent="0.25">
      <c r="A60" s="300"/>
      <c r="B60" s="330"/>
      <c r="C60" s="330"/>
      <c r="D60" s="331"/>
      <c r="E60" s="347"/>
      <c r="F60" s="362"/>
      <c r="G60" s="323"/>
      <c r="H60" s="301"/>
    </row>
    <row r="61" spans="1:8" ht="15.75" customHeight="1" x14ac:dyDescent="0.25">
      <c r="A61" s="300"/>
      <c r="B61" s="330"/>
      <c r="C61" s="330"/>
      <c r="D61" s="331"/>
      <c r="E61" s="347"/>
      <c r="F61" s="362"/>
      <c r="G61" s="323"/>
      <c r="H61" s="301"/>
    </row>
    <row r="62" spans="1:8" ht="15.75" customHeight="1" x14ac:dyDescent="0.25">
      <c r="A62" s="300"/>
      <c r="B62" s="330"/>
      <c r="C62" s="330"/>
      <c r="D62" s="331"/>
      <c r="E62" s="347"/>
      <c r="F62" s="362"/>
      <c r="G62" s="323"/>
      <c r="H62" s="301"/>
    </row>
    <row r="63" spans="1:8" ht="15.75" customHeight="1" x14ac:dyDescent="0.25">
      <c r="A63" s="300"/>
      <c r="B63" s="330"/>
      <c r="C63" s="330"/>
      <c r="D63" s="331"/>
      <c r="E63" s="347"/>
      <c r="F63" s="362"/>
      <c r="G63" s="323"/>
      <c r="H63" s="301"/>
    </row>
    <row r="64" spans="1:8" ht="15.75" customHeight="1" x14ac:dyDescent="0.25">
      <c r="A64" s="300"/>
      <c r="B64" s="330"/>
      <c r="C64" s="330"/>
      <c r="D64" s="331"/>
      <c r="E64" s="347"/>
      <c r="F64" s="362"/>
      <c r="G64" s="323"/>
      <c r="H64" s="301"/>
    </row>
    <row r="65" spans="1:8" ht="15.75" customHeight="1" x14ac:dyDescent="0.25">
      <c r="A65" s="300"/>
      <c r="B65" s="330"/>
      <c r="C65" s="330"/>
      <c r="D65" s="331"/>
      <c r="E65" s="347"/>
      <c r="F65" s="362"/>
      <c r="G65" s="323"/>
      <c r="H65" s="301"/>
    </row>
    <row r="66" spans="1:8" ht="15.75" customHeight="1" x14ac:dyDescent="0.25">
      <c r="A66" s="300"/>
      <c r="B66" s="330"/>
      <c r="C66" s="330"/>
      <c r="D66" s="331"/>
      <c r="E66" s="347"/>
      <c r="F66" s="362"/>
      <c r="G66" s="323"/>
      <c r="H66" s="301"/>
    </row>
    <row r="67" spans="1:8" ht="15.75" customHeight="1" x14ac:dyDescent="0.25">
      <c r="A67" s="300"/>
      <c r="B67" s="330"/>
      <c r="C67" s="330"/>
      <c r="D67" s="331"/>
      <c r="E67" s="347"/>
      <c r="F67" s="362"/>
      <c r="G67" s="323"/>
      <c r="H67" s="301"/>
    </row>
    <row r="68" spans="1:8" ht="15.75" customHeight="1" x14ac:dyDescent="0.25">
      <c r="A68" s="300"/>
      <c r="B68" s="330"/>
      <c r="C68" s="330"/>
      <c r="D68" s="331"/>
      <c r="E68" s="347"/>
      <c r="F68" s="362"/>
      <c r="G68" s="323"/>
      <c r="H68" s="301"/>
    </row>
    <row r="69" spans="1:8" ht="15.75" customHeight="1" x14ac:dyDescent="0.25">
      <c r="A69" s="300"/>
      <c r="B69" s="330"/>
      <c r="C69" s="330"/>
      <c r="D69" s="331"/>
      <c r="E69" s="347"/>
      <c r="F69" s="362"/>
      <c r="G69" s="323"/>
      <c r="H69" s="301"/>
    </row>
    <row r="70" spans="1:8" ht="15.75" customHeight="1" x14ac:dyDescent="0.25">
      <c r="A70" s="300"/>
      <c r="B70" s="330"/>
      <c r="C70" s="330"/>
      <c r="D70" s="331"/>
      <c r="E70" s="347"/>
      <c r="F70" s="362"/>
      <c r="G70" s="323"/>
      <c r="H70" s="301"/>
    </row>
    <row r="71" spans="1:8" ht="15.75" customHeight="1" x14ac:dyDescent="0.25">
      <c r="A71" s="300"/>
      <c r="B71" s="330"/>
      <c r="C71" s="330"/>
      <c r="D71" s="331"/>
      <c r="E71" s="347"/>
      <c r="F71" s="362"/>
      <c r="G71" s="323"/>
      <c r="H71" s="301"/>
    </row>
    <row r="72" spans="1:8" ht="15.75" customHeight="1" x14ac:dyDescent="0.25">
      <c r="A72" s="300"/>
      <c r="B72" s="330"/>
      <c r="C72" s="330"/>
      <c r="D72" s="331"/>
      <c r="E72" s="347"/>
      <c r="F72" s="362"/>
      <c r="G72" s="323"/>
      <c r="H72" s="301"/>
    </row>
    <row r="73" spans="1:8" ht="15.75" customHeight="1" x14ac:dyDescent="0.25">
      <c r="A73" s="300"/>
      <c r="B73" s="330"/>
      <c r="C73" s="330"/>
      <c r="D73" s="331"/>
      <c r="E73" s="347"/>
      <c r="F73" s="362"/>
      <c r="G73" s="323"/>
      <c r="H73" s="301"/>
    </row>
    <row r="74" spans="1:8" ht="15.75" customHeight="1" x14ac:dyDescent="0.25">
      <c r="A74" s="300"/>
      <c r="B74" s="330"/>
      <c r="C74" s="330"/>
      <c r="D74" s="331"/>
      <c r="E74" s="347"/>
      <c r="F74" s="362"/>
      <c r="G74" s="323"/>
      <c r="H74" s="301"/>
    </row>
    <row r="75" spans="1:8" ht="15.75" customHeight="1" x14ac:dyDescent="0.25">
      <c r="A75" s="300"/>
      <c r="B75" s="330"/>
      <c r="C75" s="330"/>
      <c r="D75" s="331"/>
      <c r="E75" s="347"/>
      <c r="F75" s="362"/>
      <c r="G75" s="323"/>
      <c r="H75" s="301"/>
    </row>
    <row r="76" spans="1:8" ht="15.75" customHeight="1" x14ac:dyDescent="0.25">
      <c r="A76" s="300"/>
      <c r="B76" s="330"/>
      <c r="C76" s="330"/>
      <c r="D76" s="331"/>
      <c r="E76" s="347"/>
      <c r="F76" s="362"/>
      <c r="G76" s="323"/>
      <c r="H76" s="301"/>
    </row>
    <row r="77" spans="1:8" ht="15.75" customHeight="1" x14ac:dyDescent="0.25">
      <c r="A77" s="300"/>
      <c r="B77" s="330"/>
      <c r="C77" s="330"/>
      <c r="D77" s="331"/>
      <c r="E77" s="347"/>
      <c r="F77" s="362"/>
      <c r="G77" s="323"/>
      <c r="H77" s="301"/>
    </row>
    <row r="78" spans="1:8" ht="15.75" customHeight="1" x14ac:dyDescent="0.25">
      <c r="A78" s="300"/>
      <c r="B78" s="330"/>
      <c r="C78" s="330"/>
      <c r="D78" s="331"/>
      <c r="E78" s="347"/>
      <c r="F78" s="362"/>
      <c r="G78" s="323"/>
      <c r="H78" s="301"/>
    </row>
    <row r="79" spans="1:8" ht="15.75" customHeight="1" x14ac:dyDescent="0.25">
      <c r="A79" s="300"/>
      <c r="B79" s="330"/>
      <c r="C79" s="330"/>
      <c r="D79" s="331"/>
      <c r="E79" s="347"/>
      <c r="F79" s="362"/>
      <c r="G79" s="323"/>
      <c r="H79" s="301"/>
    </row>
    <row r="80" spans="1:8" ht="15.75" customHeight="1" x14ac:dyDescent="0.25">
      <c r="A80" s="300"/>
      <c r="B80" s="330"/>
      <c r="C80" s="330"/>
      <c r="D80" s="331"/>
      <c r="E80" s="347"/>
      <c r="F80" s="362"/>
      <c r="G80" s="323"/>
      <c r="H80" s="301"/>
    </row>
    <row r="81" spans="1:8" ht="15.75" customHeight="1" x14ac:dyDescent="0.25">
      <c r="A81" s="300"/>
      <c r="B81" s="330"/>
      <c r="C81" s="330"/>
      <c r="D81" s="331"/>
      <c r="E81" s="347"/>
      <c r="F81" s="362"/>
      <c r="G81" s="323"/>
      <c r="H81" s="301"/>
    </row>
    <row r="82" spans="1:8" ht="15.75" customHeight="1" x14ac:dyDescent="0.25">
      <c r="A82" s="300"/>
      <c r="B82" s="330"/>
      <c r="C82" s="330"/>
      <c r="D82" s="331"/>
      <c r="E82" s="347"/>
      <c r="F82" s="362"/>
      <c r="G82" s="323"/>
      <c r="H82" s="301"/>
    </row>
    <row r="83" spans="1:8" ht="15.75" customHeight="1" x14ac:dyDescent="0.25">
      <c r="A83" s="300"/>
      <c r="B83" s="330"/>
      <c r="C83" s="330"/>
      <c r="D83" s="331"/>
      <c r="E83" s="347"/>
      <c r="F83" s="362"/>
      <c r="G83" s="323"/>
      <c r="H83" s="301"/>
    </row>
    <row r="84" spans="1:8" ht="15.75" customHeight="1" x14ac:dyDescent="0.25">
      <c r="A84" s="300"/>
      <c r="B84" s="330"/>
      <c r="C84" s="330"/>
      <c r="D84" s="331"/>
      <c r="E84" s="347"/>
      <c r="F84" s="362"/>
      <c r="G84" s="323"/>
      <c r="H84" s="301"/>
    </row>
    <row r="85" spans="1:8" ht="15.75" customHeight="1" x14ac:dyDescent="0.25">
      <c r="A85" s="300"/>
      <c r="B85" s="330"/>
      <c r="C85" s="330"/>
      <c r="D85" s="331"/>
      <c r="E85" s="347"/>
      <c r="F85" s="362"/>
      <c r="G85" s="323"/>
      <c r="H85" s="301"/>
    </row>
    <row r="86" spans="1:8" ht="15.75" customHeight="1" x14ac:dyDescent="0.25">
      <c r="A86" s="300"/>
      <c r="B86" s="330"/>
      <c r="C86" s="330"/>
      <c r="D86" s="331"/>
      <c r="E86" s="347"/>
      <c r="F86" s="362"/>
      <c r="G86" s="323"/>
      <c r="H86" s="301"/>
    </row>
    <row r="87" spans="1:8" ht="15.75" customHeight="1" x14ac:dyDescent="0.25">
      <c r="A87" s="300"/>
      <c r="B87" s="422"/>
      <c r="C87" s="422"/>
      <c r="D87" s="423"/>
      <c r="E87" s="347"/>
      <c r="F87" s="362"/>
      <c r="G87" s="323"/>
      <c r="H87" s="301"/>
    </row>
    <row r="88" spans="1:8" ht="15.75" customHeight="1" x14ac:dyDescent="0.25">
      <c r="A88" s="300"/>
      <c r="B88" s="330"/>
      <c r="C88" s="330"/>
      <c r="D88" s="331"/>
      <c r="E88" s="347"/>
      <c r="F88" s="362"/>
      <c r="G88" s="323"/>
      <c r="H88" s="301"/>
    </row>
    <row r="89" spans="1:8" ht="15.75" customHeight="1" x14ac:dyDescent="0.25">
      <c r="A89" s="300"/>
      <c r="B89" s="330"/>
      <c r="C89" s="330"/>
      <c r="D89" s="331"/>
      <c r="E89" s="347"/>
      <c r="F89" s="362"/>
      <c r="G89" s="323"/>
      <c r="H89" s="301"/>
    </row>
    <row r="90" spans="1:8" ht="15.75" customHeight="1" x14ac:dyDescent="0.25">
      <c r="A90" s="300"/>
      <c r="B90" s="422"/>
      <c r="C90" s="422"/>
      <c r="D90" s="423"/>
      <c r="E90" s="347"/>
      <c r="F90" s="362"/>
      <c r="G90" s="323"/>
      <c r="H90" s="301"/>
    </row>
    <row r="91" spans="1:8" ht="15.75" customHeight="1" x14ac:dyDescent="0.25">
      <c r="A91" s="300"/>
      <c r="B91" s="422"/>
      <c r="C91" s="422"/>
      <c r="D91" s="423"/>
      <c r="E91" s="347"/>
      <c r="F91" s="362"/>
      <c r="G91" s="323"/>
      <c r="H91" s="301"/>
    </row>
    <row r="92" spans="1:8" ht="15.75" customHeight="1" x14ac:dyDescent="0.25">
      <c r="A92" s="300"/>
      <c r="B92" s="422"/>
      <c r="C92" s="422"/>
      <c r="D92" s="423"/>
      <c r="E92" s="347"/>
      <c r="F92" s="362"/>
      <c r="G92" s="323"/>
      <c r="H92" s="301"/>
    </row>
    <row r="93" spans="1:8" ht="15.75" customHeight="1" x14ac:dyDescent="0.25">
      <c r="A93" s="300"/>
      <c r="B93" s="422"/>
      <c r="C93" s="422"/>
      <c r="D93" s="423"/>
      <c r="E93" s="347"/>
      <c r="F93" s="362"/>
      <c r="G93" s="323"/>
      <c r="H93" s="301"/>
    </row>
    <row r="94" spans="1:8" ht="15.75" customHeight="1" x14ac:dyDescent="0.25">
      <c r="A94" s="300"/>
      <c r="B94" s="330"/>
      <c r="C94" s="330"/>
      <c r="D94" s="331"/>
      <c r="E94" s="347"/>
      <c r="F94" s="362"/>
      <c r="G94" s="323"/>
      <c r="H94" s="301"/>
    </row>
    <row r="95" spans="1:8" ht="15.75" customHeight="1" x14ac:dyDescent="0.25">
      <c r="A95" s="300"/>
      <c r="B95" s="330"/>
      <c r="C95" s="330"/>
      <c r="D95" s="331"/>
      <c r="E95" s="347"/>
      <c r="F95" s="362"/>
      <c r="G95" s="323"/>
      <c r="H95" s="301"/>
    </row>
    <row r="96" spans="1:8" ht="15.75" customHeight="1" x14ac:dyDescent="0.25">
      <c r="A96" s="300"/>
      <c r="B96" s="330"/>
      <c r="C96" s="330"/>
      <c r="D96" s="331"/>
      <c r="E96" s="347"/>
      <c r="F96" s="362"/>
      <c r="G96" s="323"/>
      <c r="H96" s="301"/>
    </row>
    <row r="97" spans="1:8" ht="15.75" customHeight="1" x14ac:dyDescent="0.25">
      <c r="A97" s="300"/>
      <c r="B97" s="422"/>
      <c r="C97" s="422"/>
      <c r="D97" s="423"/>
      <c r="E97" s="347"/>
      <c r="F97" s="362"/>
      <c r="G97" s="323"/>
      <c r="H97" s="301"/>
    </row>
    <row r="98" spans="1:8" ht="15.75" customHeight="1" x14ac:dyDescent="0.25">
      <c r="A98" s="300"/>
      <c r="B98" s="330"/>
      <c r="C98" s="330"/>
      <c r="D98" s="331"/>
      <c r="E98" s="347"/>
      <c r="F98" s="362"/>
      <c r="G98" s="323"/>
      <c r="H98" s="301"/>
    </row>
    <row r="99" spans="1:8" ht="15.75" customHeight="1" x14ac:dyDescent="0.25">
      <c r="A99" s="300"/>
      <c r="B99" s="422"/>
      <c r="C99" s="422"/>
      <c r="D99" s="423"/>
      <c r="E99" s="347"/>
      <c r="F99" s="362"/>
      <c r="G99" s="323"/>
      <c r="H99" s="301"/>
    </row>
    <row r="100" spans="1:8" ht="15.75" customHeight="1" x14ac:dyDescent="0.25">
      <c r="A100" s="300"/>
      <c r="B100" s="424"/>
      <c r="C100" s="424"/>
      <c r="D100" s="425"/>
      <c r="E100" s="347"/>
      <c r="F100" s="363"/>
      <c r="G100" s="325"/>
      <c r="H100" s="301"/>
    </row>
    <row r="101" spans="1:8" ht="32.25" customHeight="1" x14ac:dyDescent="0.25">
      <c r="B101" s="421"/>
      <c r="C101" s="421"/>
      <c r="D101" s="421"/>
      <c r="E101" s="421"/>
      <c r="F101" s="421"/>
      <c r="G101" s="324"/>
    </row>
    <row r="102" spans="1:8" ht="16.5" customHeight="1" x14ac:dyDescent="0.25"/>
    <row r="103" spans="1:8" ht="16.5" customHeight="1" x14ac:dyDescent="0.25"/>
    <row r="104" spans="1:8" ht="16.5" customHeight="1" x14ac:dyDescent="0.25"/>
    <row r="105" spans="1:8" ht="16.5" customHeight="1" x14ac:dyDescent="0.25"/>
    <row r="106" spans="1:8" ht="16.5" customHeight="1" x14ac:dyDescent="0.25"/>
    <row r="107" spans="1:8" ht="16.5" customHeight="1" x14ac:dyDescent="0.25"/>
    <row r="108" spans="1:8" ht="16.5" customHeight="1" x14ac:dyDescent="0.25"/>
    <row r="109" spans="1:8" ht="16.5" customHeight="1" x14ac:dyDescent="0.25"/>
    <row r="110" spans="1:8" ht="16.5" customHeight="1" x14ac:dyDescent="0.25"/>
    <row r="111" spans="1:8" ht="16.5" customHeight="1" x14ac:dyDescent="0.25"/>
    <row r="112" spans="1:8" ht="16.5" customHeight="1" x14ac:dyDescent="0.25"/>
    <row r="113" ht="16.5" customHeight="1" x14ac:dyDescent="0.25"/>
    <row r="114" ht="16.5" customHeight="1" x14ac:dyDescent="0.25"/>
    <row r="115" ht="16.5" customHeight="1" x14ac:dyDescent="0.25"/>
    <row r="116" ht="16.5" customHeight="1" x14ac:dyDescent="0.25"/>
    <row r="117" ht="16.5" customHeight="1" x14ac:dyDescent="0.25"/>
    <row r="118" ht="16.5" customHeight="1" x14ac:dyDescent="0.25"/>
    <row r="119" ht="16.5" customHeight="1" x14ac:dyDescent="0.25"/>
    <row r="120" ht="16.5" customHeight="1" x14ac:dyDescent="0.25"/>
    <row r="121" ht="16.5" customHeight="1" x14ac:dyDescent="0.25"/>
    <row r="122" ht="16.5" customHeight="1" x14ac:dyDescent="0.25"/>
    <row r="123" ht="16.5" customHeight="1" x14ac:dyDescent="0.25"/>
    <row r="124" ht="16.5" customHeight="1" x14ac:dyDescent="0.25"/>
    <row r="125" ht="16.5" customHeight="1" x14ac:dyDescent="0.25"/>
    <row r="126" ht="16.5" customHeight="1" x14ac:dyDescent="0.25"/>
    <row r="127" ht="16.5" customHeight="1" x14ac:dyDescent="0.25"/>
    <row r="128" ht="16.5" customHeight="1" x14ac:dyDescent="0.25"/>
    <row r="129" ht="16.5" customHeight="1" x14ac:dyDescent="0.25"/>
    <row r="130" ht="16.5" customHeight="1" x14ac:dyDescent="0.25"/>
    <row r="131" ht="16.5" customHeight="1" x14ac:dyDescent="0.25"/>
    <row r="132" ht="16.5" customHeight="1" x14ac:dyDescent="0.25"/>
    <row r="133" ht="16.5" customHeight="1" x14ac:dyDescent="0.25"/>
    <row r="134" ht="16.5" customHeight="1" x14ac:dyDescent="0.25"/>
    <row r="135" ht="16.5" customHeight="1" x14ac:dyDescent="0.25"/>
    <row r="136" ht="16.5" customHeight="1" x14ac:dyDescent="0.25"/>
    <row r="137" ht="16.5" customHeight="1" x14ac:dyDescent="0.25"/>
    <row r="138" ht="16.5" customHeight="1" x14ac:dyDescent="0.25"/>
    <row r="139" ht="16.5" customHeight="1" x14ac:dyDescent="0.25"/>
    <row r="140" ht="16.5" customHeight="1" x14ac:dyDescent="0.25"/>
    <row r="141" ht="16.5" customHeight="1" x14ac:dyDescent="0.25"/>
    <row r="142" ht="16.5" customHeight="1" x14ac:dyDescent="0.25"/>
    <row r="143" ht="16.5" customHeight="1" x14ac:dyDescent="0.25"/>
    <row r="144" ht="16.5" customHeight="1" x14ac:dyDescent="0.25"/>
    <row r="145" ht="16.5" customHeight="1" x14ac:dyDescent="0.25"/>
    <row r="146" ht="16.5" customHeight="1" x14ac:dyDescent="0.25"/>
    <row r="147" ht="16.5" customHeight="1" x14ac:dyDescent="0.25"/>
    <row r="148" ht="16.5" customHeight="1" x14ac:dyDescent="0.25"/>
    <row r="149" ht="16.5" customHeight="1" x14ac:dyDescent="0.25"/>
    <row r="150" ht="16.5" customHeight="1" x14ac:dyDescent="0.25"/>
    <row r="151" ht="16.5" customHeight="1" x14ac:dyDescent="0.25"/>
    <row r="152" ht="16.5" customHeight="1" x14ac:dyDescent="0.25"/>
    <row r="153" ht="16.5" customHeight="1" x14ac:dyDescent="0.25"/>
    <row r="154" ht="16.5" customHeight="1" x14ac:dyDescent="0.25"/>
    <row r="155" ht="16.5" customHeight="1" x14ac:dyDescent="0.25"/>
    <row r="156" ht="16.5" customHeight="1" x14ac:dyDescent="0.25"/>
    <row r="157" ht="16.5" customHeight="1" x14ac:dyDescent="0.25"/>
    <row r="158" ht="16.5" customHeight="1" x14ac:dyDescent="0.25"/>
    <row r="159" ht="16.5" customHeight="1" x14ac:dyDescent="0.25"/>
    <row r="160" ht="16.5" customHeight="1" x14ac:dyDescent="0.25"/>
    <row r="161" ht="16.5" customHeight="1" x14ac:dyDescent="0.25"/>
    <row r="162" ht="16.5" customHeight="1" x14ac:dyDescent="0.25"/>
    <row r="163" ht="16.5" customHeight="1" x14ac:dyDescent="0.25"/>
    <row r="164" ht="16.5" customHeight="1" x14ac:dyDescent="0.25"/>
    <row r="165" ht="16.5" customHeight="1" x14ac:dyDescent="0.25"/>
    <row r="166" ht="16.5" customHeight="1" x14ac:dyDescent="0.25"/>
    <row r="167" ht="16.5" customHeight="1" x14ac:dyDescent="0.25"/>
    <row r="168" ht="16.5" customHeight="1" x14ac:dyDescent="0.25"/>
    <row r="169" ht="16.5" customHeight="1" x14ac:dyDescent="0.25"/>
    <row r="170" ht="16.5" customHeight="1" x14ac:dyDescent="0.25"/>
    <row r="171" ht="16.5" customHeight="1" x14ac:dyDescent="0.25"/>
    <row r="172" ht="16.5" customHeight="1" x14ac:dyDescent="0.25"/>
    <row r="173" ht="16.5" customHeight="1" x14ac:dyDescent="0.25"/>
    <row r="174" ht="16.5" customHeight="1" x14ac:dyDescent="0.25"/>
    <row r="175" ht="16.5" customHeight="1" x14ac:dyDescent="0.25"/>
    <row r="176" ht="16.5" customHeight="1" x14ac:dyDescent="0.25"/>
    <row r="177" ht="16.5" customHeight="1" x14ac:dyDescent="0.25"/>
    <row r="178" ht="16.5" customHeight="1" x14ac:dyDescent="0.25"/>
    <row r="179" ht="16.5" customHeight="1" x14ac:dyDescent="0.25"/>
    <row r="180" ht="16.5" customHeight="1" x14ac:dyDescent="0.25"/>
    <row r="181" ht="16.5" customHeight="1" x14ac:dyDescent="0.25"/>
    <row r="182" ht="16.5" customHeight="1" x14ac:dyDescent="0.25"/>
    <row r="183" ht="16.5" customHeight="1" x14ac:dyDescent="0.25"/>
    <row r="184" ht="16.5" customHeight="1" x14ac:dyDescent="0.25"/>
    <row r="185" ht="16.5" customHeight="1" x14ac:dyDescent="0.25"/>
    <row r="186" ht="16.5" customHeight="1" x14ac:dyDescent="0.25"/>
    <row r="187" ht="16.5" customHeight="1" x14ac:dyDescent="0.25"/>
    <row r="193" x14ac:dyDescent="0.25"/>
    <row r="194" x14ac:dyDescent="0.25"/>
    <row r="195" x14ac:dyDescent="0.25"/>
    <row r="196" x14ac:dyDescent="0.25"/>
    <row r="197" x14ac:dyDescent="0.25"/>
    <row r="198"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ht="0" hidden="1" customHeight="1" x14ac:dyDescent="0.25"/>
  </sheetData>
  <sheetProtection algorithmName="SHA-512" hashValue="FTFGcJbWsS8n+aceQzSrKIBGXv33I/ynCpP+lkBnjnNoNbq3oFYCV5wTaIgl/j1LJE7/rmADqPhUV6Ry3bjGYA==" saltValue="0w490vOuZjiwysGEcnPerQ==" spinCount="100000" sheet="1" objects="1" scenarios="1"/>
  <mergeCells count="17">
    <mergeCell ref="B15:D15"/>
    <mergeCell ref="B9:D9"/>
    <mergeCell ref="B13:D13"/>
    <mergeCell ref="B4:G4"/>
    <mergeCell ref="B10:D10"/>
    <mergeCell ref="B11:D11"/>
    <mergeCell ref="B12:D12"/>
    <mergeCell ref="B14:D14"/>
    <mergeCell ref="B101:F101"/>
    <mergeCell ref="B87:D87"/>
    <mergeCell ref="B90:D90"/>
    <mergeCell ref="B91:D91"/>
    <mergeCell ref="B92:D92"/>
    <mergeCell ref="B93:D93"/>
    <mergeCell ref="B97:D97"/>
    <mergeCell ref="B99:D99"/>
    <mergeCell ref="B100:D100"/>
  </mergeCells>
  <pageMargins left="0.7" right="0.7" top="0.75" bottom="0.75" header="0.3" footer="0.3"/>
  <pageSetup paperSize="9" scale="90" orientation="landscape" r:id="rId1"/>
  <headerFooter>
    <oddFooter>&amp;R&amp;9Project Description V 1.4
14.06.2022</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1">
    <tabColor indexed="43"/>
    <pageSetUpPr fitToPage="1"/>
  </sheetPr>
  <dimension ref="A1:IU78"/>
  <sheetViews>
    <sheetView showGridLines="0" zoomScale="90" zoomScaleNormal="90" zoomScaleSheetLayoutView="100" workbookViewId="0">
      <pane ySplit="10" topLeftCell="A11" activePane="bottomLeft" state="frozen"/>
      <selection pane="bottomLeft" activeCell="F14" sqref="F14"/>
    </sheetView>
  </sheetViews>
  <sheetFormatPr defaultColWidth="0" defaultRowHeight="15" zeroHeight="1" x14ac:dyDescent="0.25"/>
  <cols>
    <col min="1" max="1" width="2.28515625" style="3" customWidth="1"/>
    <col min="2" max="2" width="6.5703125" style="3" customWidth="1"/>
    <col min="3" max="3" width="53.140625" style="3" customWidth="1"/>
    <col min="4" max="4" width="1.140625" style="28" customWidth="1"/>
    <col min="5" max="7" width="14.42578125" style="3" customWidth="1"/>
    <col min="8" max="8" width="1.42578125" style="28" customWidth="1"/>
    <col min="9" max="11" width="14.42578125" style="3" customWidth="1"/>
    <col min="12" max="12" width="3" style="22" customWidth="1"/>
    <col min="13" max="13" width="18.85546875" style="3" hidden="1" customWidth="1"/>
    <col min="14" max="255" width="9.140625" style="3" hidden="1" customWidth="1"/>
    <col min="256" max="16384" width="6.140625" style="3" hidden="1"/>
  </cols>
  <sheetData>
    <row r="1" spans="1:16" s="5" customFormat="1" x14ac:dyDescent="0.25">
      <c r="A1" s="3"/>
      <c r="B1" s="3"/>
      <c r="C1" s="3"/>
      <c r="D1" s="28"/>
      <c r="E1" s="3"/>
      <c r="F1" s="3"/>
      <c r="G1" s="3"/>
      <c r="H1" s="28"/>
      <c r="I1" s="3"/>
      <c r="J1" s="3"/>
      <c r="K1" s="3"/>
      <c r="L1" s="22"/>
    </row>
    <row r="2" spans="1:16" s="11" customFormat="1" ht="19.5" customHeight="1" x14ac:dyDescent="0.25">
      <c r="A2" s="6"/>
      <c r="B2" s="129" t="s">
        <v>116</v>
      </c>
      <c r="C2" s="6"/>
      <c r="D2" s="7"/>
      <c r="E2" s="7"/>
      <c r="F2" s="8"/>
      <c r="G2" s="7"/>
      <c r="H2" s="9"/>
      <c r="I2" s="7"/>
      <c r="J2" s="10"/>
      <c r="L2" s="12"/>
      <c r="M2" s="12"/>
    </row>
    <row r="3" spans="1:16" s="295" customFormat="1" ht="12" customHeight="1" x14ac:dyDescent="0.25">
      <c r="A3" s="296"/>
      <c r="B3" s="435" t="s">
        <v>102</v>
      </c>
      <c r="C3" s="435"/>
      <c r="D3" s="435"/>
      <c r="E3" s="435"/>
      <c r="F3" s="435"/>
      <c r="G3" s="435"/>
      <c r="H3" s="435"/>
      <c r="I3" s="435"/>
      <c r="J3" s="435"/>
      <c r="K3" s="435"/>
      <c r="L3" s="294"/>
    </row>
    <row r="4" spans="1:16" s="21" customFormat="1" ht="6.2" customHeight="1" x14ac:dyDescent="0.25">
      <c r="A4" s="13"/>
      <c r="B4" s="13"/>
      <c r="C4" s="13"/>
      <c r="D4" s="14"/>
      <c r="E4" s="14"/>
      <c r="F4" s="14"/>
      <c r="G4" s="14"/>
      <c r="H4" s="15"/>
      <c r="I4" s="14"/>
      <c r="J4" s="14"/>
      <c r="K4" s="16"/>
      <c r="L4" s="17"/>
      <c r="M4" s="18"/>
      <c r="N4" s="19"/>
      <c r="O4" s="20"/>
      <c r="P4" s="20"/>
    </row>
    <row r="5" spans="1:16" ht="22.5" customHeight="1" x14ac:dyDescent="0.25">
      <c r="B5" s="437" t="s">
        <v>110</v>
      </c>
      <c r="C5" s="437"/>
      <c r="H5" s="22"/>
    </row>
    <row r="6" spans="1:16" ht="22.5" customHeight="1" x14ac:dyDescent="0.25">
      <c r="B6" s="175"/>
      <c r="C6" s="176">
        <f>'Project Cost Summary'!C8</f>
        <v>0</v>
      </c>
      <c r="H6" s="22"/>
    </row>
    <row r="7" spans="1:16" ht="22.5" customHeight="1" x14ac:dyDescent="0.25">
      <c r="B7" s="437" t="s">
        <v>31</v>
      </c>
      <c r="C7" s="437"/>
      <c r="D7" s="22"/>
      <c r="E7" s="438" t="s">
        <v>114</v>
      </c>
      <c r="F7" s="438"/>
      <c r="G7" s="438"/>
      <c r="H7" s="125"/>
      <c r="I7" s="436" t="s">
        <v>111</v>
      </c>
      <c r="J7" s="436"/>
      <c r="K7" s="436"/>
    </row>
    <row r="8" spans="1:16" ht="22.5" customHeight="1" x14ac:dyDescent="0.25">
      <c r="B8" s="175"/>
      <c r="C8" s="176" t="s">
        <v>118</v>
      </c>
      <c r="D8" s="22"/>
      <c r="E8" s="121" t="s">
        <v>103</v>
      </c>
      <c r="F8" s="122" t="s">
        <v>103</v>
      </c>
      <c r="G8" s="123" t="str">
        <f>IFERROR(INDEX(M13:M15,M8),M17)</f>
        <v>Management</v>
      </c>
      <c r="H8" s="24"/>
      <c r="I8" s="121" t="s">
        <v>0</v>
      </c>
      <c r="J8" s="122" t="s">
        <v>0</v>
      </c>
      <c r="K8" s="124" t="s">
        <v>0</v>
      </c>
      <c r="M8" s="25">
        <v>2</v>
      </c>
    </row>
    <row r="9" spans="1:16" ht="22.5" customHeight="1" x14ac:dyDescent="0.25">
      <c r="B9" s="31"/>
      <c r="C9" s="31"/>
      <c r="D9" s="22"/>
      <c r="E9" s="93">
        <f ca="1">F9-1</f>
        <v>2020</v>
      </c>
      <c r="F9" s="26">
        <f ca="1">G9-1</f>
        <v>2021</v>
      </c>
      <c r="G9" s="74">
        <f ca="1">INDEX(M24:M31,M10)</f>
        <v>2022</v>
      </c>
      <c r="H9" s="27"/>
      <c r="I9" s="93">
        <f ca="1">G9+1</f>
        <v>2023</v>
      </c>
      <c r="J9" s="26">
        <f ca="1">I9+1</f>
        <v>2024</v>
      </c>
      <c r="K9" s="117">
        <f ca="1">+J9+1</f>
        <v>2025</v>
      </c>
      <c r="M9" s="25">
        <v>1</v>
      </c>
    </row>
    <row r="10" spans="1:16" ht="22.5" customHeight="1" x14ac:dyDescent="0.25">
      <c r="A10" s="28"/>
      <c r="B10" s="175"/>
      <c r="C10" s="175"/>
      <c r="D10" s="22"/>
      <c r="E10" s="94" t="s">
        <v>37</v>
      </c>
      <c r="F10" s="29" t="s">
        <v>37</v>
      </c>
      <c r="G10" s="75" t="s">
        <v>37</v>
      </c>
      <c r="H10" s="30"/>
      <c r="I10" s="94" t="s">
        <v>37</v>
      </c>
      <c r="J10" s="29" t="s">
        <v>37</v>
      </c>
      <c r="K10" s="118" t="s">
        <v>37</v>
      </c>
      <c r="M10" s="25">
        <v>3</v>
      </c>
    </row>
    <row r="11" spans="1:16" ht="3.75" customHeight="1" x14ac:dyDescent="0.25">
      <c r="A11" s="28"/>
      <c r="B11" s="31"/>
      <c r="C11" s="31"/>
      <c r="D11" s="32"/>
      <c r="H11" s="22"/>
      <c r="K11" s="28"/>
    </row>
    <row r="12" spans="1:16" ht="15.75" thickBot="1" x14ac:dyDescent="0.3">
      <c r="B12" s="1" t="s">
        <v>12</v>
      </c>
      <c r="C12" s="45"/>
      <c r="D12" s="66"/>
      <c r="E12" s="33"/>
      <c r="F12" s="33"/>
      <c r="G12" s="33"/>
      <c r="H12" s="30"/>
      <c r="I12" s="33"/>
      <c r="J12" s="33"/>
      <c r="K12" s="33"/>
    </row>
    <row r="13" spans="1:16" x14ac:dyDescent="0.25">
      <c r="B13" s="434" t="s">
        <v>43</v>
      </c>
      <c r="C13" s="434"/>
      <c r="D13" s="66"/>
      <c r="E13" s="68"/>
      <c r="F13" s="34"/>
      <c r="G13" s="76"/>
      <c r="H13" s="108"/>
      <c r="I13" s="68"/>
      <c r="J13" s="34"/>
      <c r="K13" s="76"/>
      <c r="M13" s="3" t="s">
        <v>41</v>
      </c>
    </row>
    <row r="14" spans="1:16" x14ac:dyDescent="0.25">
      <c r="B14" s="434" t="s">
        <v>44</v>
      </c>
      <c r="C14" s="434"/>
      <c r="D14" s="66"/>
      <c r="E14" s="69"/>
      <c r="F14" s="35"/>
      <c r="G14" s="77"/>
      <c r="H14" s="108"/>
      <c r="I14" s="69"/>
      <c r="J14" s="35"/>
      <c r="K14" s="77"/>
      <c r="M14" s="3" t="s">
        <v>42</v>
      </c>
    </row>
    <row r="15" spans="1:16" s="36" customFormat="1" ht="15.75" thickBot="1" x14ac:dyDescent="0.3">
      <c r="B15" s="4"/>
      <c r="C15" s="37"/>
      <c r="D15" s="66"/>
      <c r="E15" s="73">
        <f>SUM(E13:E14)</f>
        <v>0</v>
      </c>
      <c r="F15" s="38">
        <f>SUM(F13:F14)</f>
        <v>0</v>
      </c>
      <c r="G15" s="78">
        <f>SUM(G13:G14)</f>
        <v>0</v>
      </c>
      <c r="H15" s="109"/>
      <c r="I15" s="73">
        <f>SUM(I13:I14)</f>
        <v>0</v>
      </c>
      <c r="J15" s="38">
        <f>SUM(J13:J14)</f>
        <v>0</v>
      </c>
      <c r="K15" s="78">
        <f>SUM(K13:K14)</f>
        <v>0</v>
      </c>
      <c r="L15" s="66"/>
      <c r="M15" s="3" t="s">
        <v>38</v>
      </c>
    </row>
    <row r="16" spans="1:16" s="28" customFormat="1" ht="7.5" customHeight="1" x14ac:dyDescent="0.25">
      <c r="A16" s="22"/>
      <c r="B16" s="22"/>
      <c r="C16" s="22"/>
      <c r="D16" s="22"/>
      <c r="E16" s="39"/>
      <c r="F16" s="39"/>
      <c r="G16" s="39"/>
      <c r="H16" s="40"/>
      <c r="I16" s="41"/>
      <c r="J16" s="41"/>
      <c r="K16" s="41"/>
      <c r="L16" s="22"/>
    </row>
    <row r="17" spans="1:13" ht="15.75" thickBot="1" x14ac:dyDescent="0.3">
      <c r="A17" s="4"/>
      <c r="B17" s="1" t="s">
        <v>13</v>
      </c>
      <c r="C17" s="45"/>
      <c r="D17" s="66"/>
      <c r="E17" s="42"/>
      <c r="F17" s="42"/>
      <c r="G17" s="42"/>
      <c r="H17" s="40"/>
      <c r="I17" s="42"/>
      <c r="J17" s="42"/>
      <c r="K17" s="42"/>
      <c r="M17" s="3" t="s">
        <v>39</v>
      </c>
    </row>
    <row r="18" spans="1:13" x14ac:dyDescent="0.25">
      <c r="B18" s="434" t="s">
        <v>45</v>
      </c>
      <c r="C18" s="434"/>
      <c r="D18" s="66"/>
      <c r="E18" s="71"/>
      <c r="F18" s="43"/>
      <c r="G18" s="79"/>
      <c r="H18" s="110"/>
      <c r="I18" s="71"/>
      <c r="J18" s="43"/>
      <c r="K18" s="79"/>
      <c r="M18" s="3" t="s">
        <v>20</v>
      </c>
    </row>
    <row r="19" spans="1:13" x14ac:dyDescent="0.25">
      <c r="B19" s="434" t="s">
        <v>94</v>
      </c>
      <c r="C19" s="434"/>
      <c r="D19" s="66"/>
      <c r="E19" s="72"/>
      <c r="F19" s="44"/>
      <c r="G19" s="80"/>
      <c r="H19" s="110"/>
      <c r="I19" s="72"/>
      <c r="J19" s="44"/>
      <c r="K19" s="80"/>
      <c r="M19" s="3" t="s">
        <v>40</v>
      </c>
    </row>
    <row r="20" spans="1:13" x14ac:dyDescent="0.25">
      <c r="B20" s="434" t="s">
        <v>46</v>
      </c>
      <c r="C20" s="434"/>
      <c r="D20" s="66"/>
      <c r="E20" s="72"/>
      <c r="F20" s="44"/>
      <c r="G20" s="80"/>
      <c r="H20" s="110"/>
      <c r="I20" s="72"/>
      <c r="J20" s="44"/>
      <c r="K20" s="80"/>
      <c r="M20" s="3" t="s">
        <v>38</v>
      </c>
    </row>
    <row r="21" spans="1:13" x14ac:dyDescent="0.25">
      <c r="B21" s="439" t="s">
        <v>47</v>
      </c>
      <c r="C21" s="439"/>
      <c r="D21" s="66"/>
      <c r="E21" s="72"/>
      <c r="F21" s="44"/>
      <c r="G21" s="80"/>
      <c r="H21" s="110"/>
      <c r="I21" s="72"/>
      <c r="J21" s="44"/>
      <c r="K21" s="80"/>
      <c r="L21" s="120"/>
      <c r="M21" s="25">
        <v>1</v>
      </c>
    </row>
    <row r="22" spans="1:13" s="36" customFormat="1" ht="15.75" thickBot="1" x14ac:dyDescent="0.3">
      <c r="B22" s="22"/>
      <c r="C22" s="66"/>
      <c r="D22" s="66"/>
      <c r="E22" s="73">
        <f t="shared" ref="E22:K22" si="0">SUM(E18:E21)</f>
        <v>0</v>
      </c>
      <c r="F22" s="38">
        <f t="shared" si="0"/>
        <v>0</v>
      </c>
      <c r="G22" s="78">
        <f t="shared" si="0"/>
        <v>0</v>
      </c>
      <c r="H22" s="109"/>
      <c r="I22" s="73">
        <f t="shared" si="0"/>
        <v>0</v>
      </c>
      <c r="J22" s="38">
        <f t="shared" si="0"/>
        <v>0</v>
      </c>
      <c r="K22" s="78">
        <f t="shared" si="0"/>
        <v>0</v>
      </c>
      <c r="L22" s="66"/>
      <c r="M22" s="3"/>
    </row>
    <row r="23" spans="1:13" s="28" customFormat="1" ht="12.75" customHeight="1" x14ac:dyDescent="0.25">
      <c r="A23" s="22"/>
      <c r="B23" s="22"/>
      <c r="C23" s="22"/>
      <c r="D23" s="22"/>
      <c r="E23" s="39"/>
      <c r="F23" s="39"/>
      <c r="G23" s="39"/>
      <c r="H23" s="40"/>
      <c r="I23" s="41"/>
      <c r="J23" s="41"/>
      <c r="K23" s="41"/>
      <c r="L23" s="22"/>
    </row>
    <row r="24" spans="1:13" s="36" customFormat="1" ht="15.75" thickBot="1" x14ac:dyDescent="0.3">
      <c r="B24" s="127" t="s">
        <v>14</v>
      </c>
      <c r="C24" s="128"/>
      <c r="D24" s="52"/>
      <c r="E24" s="73">
        <f t="shared" ref="E24:K24" si="1">E15+E22</f>
        <v>0</v>
      </c>
      <c r="F24" s="38">
        <f t="shared" si="1"/>
        <v>0</v>
      </c>
      <c r="G24" s="78">
        <f t="shared" si="1"/>
        <v>0</v>
      </c>
      <c r="H24" s="54"/>
      <c r="I24" s="73">
        <f t="shared" si="1"/>
        <v>0</v>
      </c>
      <c r="J24" s="38">
        <f t="shared" si="1"/>
        <v>0</v>
      </c>
      <c r="K24" s="78">
        <f t="shared" si="1"/>
        <v>0</v>
      </c>
      <c r="L24" s="66"/>
      <c r="M24" s="28">
        <f ca="1">M25-1</f>
        <v>2020</v>
      </c>
    </row>
    <row r="25" spans="1:13" s="28" customFormat="1" ht="7.5" customHeight="1" x14ac:dyDescent="0.25">
      <c r="A25" s="22"/>
      <c r="B25" s="22"/>
      <c r="C25" s="22"/>
      <c r="D25" s="22"/>
      <c r="E25" s="39"/>
      <c r="F25" s="39"/>
      <c r="G25" s="39"/>
      <c r="H25" s="40"/>
      <c r="I25" s="41"/>
      <c r="J25" s="41"/>
      <c r="K25" s="41"/>
      <c r="L25" s="22"/>
      <c r="M25" s="28">
        <f ca="1">M26-1</f>
        <v>2021</v>
      </c>
    </row>
    <row r="26" spans="1:13" ht="15.75" thickBot="1" x14ac:dyDescent="0.3">
      <c r="A26" s="4"/>
      <c r="B26" s="1" t="s">
        <v>15</v>
      </c>
      <c r="C26" s="45"/>
      <c r="D26" s="66"/>
      <c r="E26" s="42"/>
      <c r="F26" s="42"/>
      <c r="G26" s="42"/>
      <c r="H26" s="40"/>
      <c r="I26" s="42"/>
      <c r="J26" s="42"/>
      <c r="K26" s="42"/>
      <c r="M26" s="28">
        <f ca="1">YEAR(NOW())</f>
        <v>2022</v>
      </c>
    </row>
    <row r="27" spans="1:13" x14ac:dyDescent="0.25">
      <c r="B27" s="434" t="s">
        <v>46</v>
      </c>
      <c r="C27" s="434"/>
      <c r="D27" s="66"/>
      <c r="E27" s="71"/>
      <c r="F27" s="43"/>
      <c r="G27" s="79"/>
      <c r="H27" s="108"/>
      <c r="I27" s="71"/>
      <c r="J27" s="43"/>
      <c r="K27" s="79"/>
      <c r="M27" s="3">
        <v>2015</v>
      </c>
    </row>
    <row r="28" spans="1:13" x14ac:dyDescent="0.25">
      <c r="B28" s="434" t="s">
        <v>75</v>
      </c>
      <c r="C28" s="434"/>
      <c r="D28" s="66"/>
      <c r="E28" s="72"/>
      <c r="F28" s="44"/>
      <c r="G28" s="80"/>
      <c r="H28" s="108"/>
      <c r="I28" s="72"/>
      <c r="J28" s="44"/>
      <c r="K28" s="80"/>
      <c r="M28" s="3">
        <v>2016</v>
      </c>
    </row>
    <row r="29" spans="1:13" x14ac:dyDescent="0.25">
      <c r="B29" s="434" t="s">
        <v>95</v>
      </c>
      <c r="C29" s="434"/>
      <c r="D29" s="66"/>
      <c r="E29" s="72"/>
      <c r="F29" s="44"/>
      <c r="G29" s="80"/>
      <c r="H29" s="108"/>
      <c r="I29" s="72"/>
      <c r="J29" s="44"/>
      <c r="K29" s="80"/>
      <c r="M29" s="3">
        <v>2017</v>
      </c>
    </row>
    <row r="30" spans="1:13" x14ac:dyDescent="0.25">
      <c r="B30" s="434" t="s">
        <v>123</v>
      </c>
      <c r="C30" s="434"/>
      <c r="D30" s="66"/>
      <c r="E30" s="72"/>
      <c r="F30" s="44"/>
      <c r="G30" s="80"/>
      <c r="H30" s="108"/>
      <c r="I30" s="72"/>
      <c r="J30" s="44"/>
      <c r="K30" s="80"/>
      <c r="L30" s="120"/>
      <c r="M30" s="25">
        <v>2018</v>
      </c>
    </row>
    <row r="31" spans="1:13" s="36" customFormat="1" ht="15.75" thickBot="1" x14ac:dyDescent="0.3">
      <c r="B31" s="4"/>
      <c r="C31" s="37"/>
      <c r="D31" s="66"/>
      <c r="E31" s="73">
        <f t="shared" ref="E31:K31" si="2">SUM(E27:E30)</f>
        <v>0</v>
      </c>
      <c r="F31" s="38">
        <f t="shared" si="2"/>
        <v>0</v>
      </c>
      <c r="G31" s="78">
        <f t="shared" si="2"/>
        <v>0</v>
      </c>
      <c r="H31" s="109"/>
      <c r="I31" s="73">
        <f t="shared" si="2"/>
        <v>0</v>
      </c>
      <c r="J31" s="38">
        <f t="shared" si="2"/>
        <v>0</v>
      </c>
      <c r="K31" s="78">
        <f t="shared" si="2"/>
        <v>0</v>
      </c>
      <c r="L31" s="66"/>
      <c r="M31" s="3">
        <v>2019</v>
      </c>
    </row>
    <row r="32" spans="1:13" s="28" customFormat="1" ht="12.75" customHeight="1" x14ac:dyDescent="0.25">
      <c r="A32" s="22"/>
      <c r="B32" s="22"/>
      <c r="C32" s="22"/>
      <c r="D32" s="22"/>
      <c r="E32" s="39"/>
      <c r="F32" s="39"/>
      <c r="G32" s="39"/>
      <c r="H32" s="40"/>
      <c r="I32" s="41"/>
      <c r="J32" s="41"/>
      <c r="K32" s="41"/>
      <c r="L32" s="22"/>
    </row>
    <row r="33" spans="1:13" s="36" customFormat="1" ht="15.75" thickBot="1" x14ac:dyDescent="0.3">
      <c r="B33" s="127" t="s">
        <v>16</v>
      </c>
      <c r="C33" s="128"/>
      <c r="D33" s="52"/>
      <c r="E33" s="73">
        <f t="shared" ref="E33:K33" si="3">E24+E31</f>
        <v>0</v>
      </c>
      <c r="F33" s="38">
        <f t="shared" si="3"/>
        <v>0</v>
      </c>
      <c r="G33" s="78">
        <f t="shared" si="3"/>
        <v>0</v>
      </c>
      <c r="H33" s="109"/>
      <c r="I33" s="73">
        <f t="shared" si="3"/>
        <v>0</v>
      </c>
      <c r="J33" s="38">
        <f t="shared" si="3"/>
        <v>0</v>
      </c>
      <c r="K33" s="78">
        <f t="shared" si="3"/>
        <v>0</v>
      </c>
      <c r="L33" s="66"/>
      <c r="M33" s="3"/>
    </row>
    <row r="34" spans="1:13" s="28" customFormat="1" ht="7.5" customHeight="1" x14ac:dyDescent="0.25">
      <c r="A34" s="22"/>
      <c r="B34" s="434"/>
      <c r="C34" s="434"/>
      <c r="D34" s="22"/>
      <c r="E34" s="39"/>
      <c r="F34" s="39"/>
      <c r="G34" s="39"/>
      <c r="H34" s="40"/>
      <c r="I34" s="41"/>
      <c r="J34" s="41"/>
      <c r="K34" s="41"/>
      <c r="L34" s="22"/>
    </row>
    <row r="35" spans="1:13" x14ac:dyDescent="0.25">
      <c r="B35" s="434" t="s">
        <v>99</v>
      </c>
      <c r="C35" s="434"/>
      <c r="D35" s="66"/>
      <c r="E35" s="95"/>
      <c r="F35" s="46"/>
      <c r="G35" s="81"/>
      <c r="H35" s="111"/>
      <c r="I35" s="95"/>
      <c r="J35" s="46"/>
      <c r="K35" s="81"/>
    </row>
    <row r="36" spans="1:13" x14ac:dyDescent="0.25">
      <c r="B36" s="439" t="s">
        <v>98</v>
      </c>
      <c r="C36" s="439"/>
      <c r="D36" s="66"/>
      <c r="E36" s="96"/>
      <c r="F36" s="47"/>
      <c r="G36" s="82"/>
      <c r="H36" s="111"/>
      <c r="I36" s="96"/>
      <c r="J36" s="47"/>
      <c r="K36" s="82"/>
      <c r="L36" s="120"/>
    </row>
    <row r="37" spans="1:13" s="28" customFormat="1" ht="7.5" customHeight="1" x14ac:dyDescent="0.25">
      <c r="A37" s="22"/>
      <c r="B37" s="22"/>
      <c r="C37" s="22"/>
      <c r="D37" s="22"/>
      <c r="E37" s="40"/>
      <c r="F37" s="40"/>
      <c r="G37" s="40"/>
      <c r="H37" s="40"/>
      <c r="I37" s="41"/>
      <c r="J37" s="41"/>
      <c r="K37" s="41"/>
      <c r="L37" s="22"/>
    </row>
    <row r="38" spans="1:13" s="36" customFormat="1" ht="15.75" thickBot="1" x14ac:dyDescent="0.3">
      <c r="B38" s="127" t="s">
        <v>76</v>
      </c>
      <c r="C38" s="128"/>
      <c r="D38" s="52"/>
      <c r="E38" s="73">
        <f t="shared" ref="E38:K38" si="4">SUM(E33:E36)</f>
        <v>0</v>
      </c>
      <c r="F38" s="38">
        <f t="shared" si="4"/>
        <v>0</v>
      </c>
      <c r="G38" s="78">
        <f t="shared" si="4"/>
        <v>0</v>
      </c>
      <c r="H38" s="109"/>
      <c r="I38" s="73">
        <f t="shared" si="4"/>
        <v>0</v>
      </c>
      <c r="J38" s="38">
        <f t="shared" si="4"/>
        <v>0</v>
      </c>
      <c r="K38" s="78">
        <f t="shared" si="4"/>
        <v>0</v>
      </c>
      <c r="L38" s="66"/>
    </row>
    <row r="39" spans="1:13" s="28" customFormat="1" ht="7.5" customHeight="1" x14ac:dyDescent="0.25">
      <c r="A39" s="22"/>
      <c r="B39" s="22"/>
      <c r="C39" s="22"/>
      <c r="D39" s="22"/>
      <c r="E39" s="39"/>
      <c r="F39" s="39"/>
      <c r="G39" s="39"/>
      <c r="H39" s="40"/>
      <c r="I39" s="41"/>
      <c r="J39" s="41"/>
      <c r="K39" s="41"/>
      <c r="L39" s="22"/>
    </row>
    <row r="40" spans="1:13" x14ac:dyDescent="0.25">
      <c r="B40" s="434" t="s">
        <v>1</v>
      </c>
      <c r="C40" s="434"/>
      <c r="D40" s="66"/>
      <c r="E40" s="97"/>
      <c r="F40" s="48"/>
      <c r="G40" s="83"/>
      <c r="H40" s="111"/>
      <c r="I40" s="97"/>
      <c r="J40" s="48"/>
      <c r="K40" s="83"/>
    </row>
    <row r="41" spans="1:13" x14ac:dyDescent="0.25">
      <c r="B41" s="434" t="s">
        <v>2</v>
      </c>
      <c r="C41" s="434"/>
      <c r="D41" s="66"/>
      <c r="E41" s="98"/>
      <c r="F41" s="49"/>
      <c r="G41" s="84"/>
      <c r="H41" s="110"/>
      <c r="I41" s="98"/>
      <c r="J41" s="49"/>
      <c r="K41" s="84"/>
    </row>
    <row r="42" spans="1:13" s="28" customFormat="1" ht="7.5" customHeight="1" x14ac:dyDescent="0.25">
      <c r="A42" s="22"/>
      <c r="B42" s="22"/>
      <c r="C42" s="22"/>
      <c r="D42" s="22"/>
      <c r="E42" s="50"/>
      <c r="F42" s="50"/>
      <c r="G42" s="50"/>
      <c r="H42" s="40"/>
      <c r="I42" s="41"/>
      <c r="J42" s="41"/>
      <c r="K42" s="41"/>
      <c r="L42" s="22"/>
    </row>
    <row r="43" spans="1:13" s="36" customFormat="1" ht="15.75" thickBot="1" x14ac:dyDescent="0.3">
      <c r="B43" s="1" t="s">
        <v>17</v>
      </c>
      <c r="C43" s="2"/>
      <c r="D43" s="52"/>
      <c r="E43" s="73">
        <f t="shared" ref="E43:K43" si="5">SUM(E38:E41)</f>
        <v>0</v>
      </c>
      <c r="F43" s="38">
        <f t="shared" si="5"/>
        <v>0</v>
      </c>
      <c r="G43" s="78">
        <f t="shared" si="5"/>
        <v>0</v>
      </c>
      <c r="H43" s="109"/>
      <c r="I43" s="73">
        <f t="shared" si="5"/>
        <v>0</v>
      </c>
      <c r="J43" s="38">
        <f t="shared" si="5"/>
        <v>0</v>
      </c>
      <c r="K43" s="78">
        <f t="shared" si="5"/>
        <v>0</v>
      </c>
      <c r="L43" s="66"/>
    </row>
    <row r="44" spans="1:13" s="28" customFormat="1" ht="7.5" customHeight="1" x14ac:dyDescent="0.25">
      <c r="A44" s="22"/>
      <c r="B44" s="22"/>
      <c r="C44" s="22"/>
      <c r="D44" s="22"/>
      <c r="E44" s="39"/>
      <c r="F44" s="39"/>
      <c r="G44" s="39"/>
      <c r="H44" s="40"/>
      <c r="I44" s="41"/>
      <c r="J44" s="41"/>
      <c r="K44" s="41"/>
      <c r="L44" s="22"/>
    </row>
    <row r="45" spans="1:13" ht="15.75" thickBot="1" x14ac:dyDescent="0.3">
      <c r="B45" s="434" t="s">
        <v>35</v>
      </c>
      <c r="C45" s="434"/>
      <c r="D45" s="66"/>
      <c r="E45" s="99"/>
      <c r="F45" s="51"/>
      <c r="G45" s="85"/>
      <c r="H45" s="111"/>
      <c r="I45" s="99"/>
      <c r="J45" s="51"/>
      <c r="K45" s="85"/>
    </row>
    <row r="46" spans="1:13" s="28" customFormat="1" ht="7.5" customHeight="1" x14ac:dyDescent="0.25">
      <c r="A46" s="22"/>
      <c r="B46" s="22"/>
      <c r="C46" s="22"/>
      <c r="D46" s="22"/>
      <c r="E46" s="39"/>
      <c r="F46" s="39"/>
      <c r="G46" s="39"/>
      <c r="H46" s="40"/>
      <c r="I46" s="41"/>
      <c r="J46" s="41"/>
      <c r="K46" s="41"/>
      <c r="L46" s="22"/>
    </row>
    <row r="47" spans="1:13" s="36" customFormat="1" ht="15.75" thickBot="1" x14ac:dyDescent="0.3">
      <c r="B47" s="1" t="s">
        <v>18</v>
      </c>
      <c r="C47" s="2"/>
      <c r="D47" s="52"/>
      <c r="E47" s="73">
        <f t="shared" ref="E47:K47" si="6">SUM(E43:E45)</f>
        <v>0</v>
      </c>
      <c r="F47" s="38">
        <f t="shared" si="6"/>
        <v>0</v>
      </c>
      <c r="G47" s="78">
        <f t="shared" si="6"/>
        <v>0</v>
      </c>
      <c r="H47" s="109"/>
      <c r="I47" s="73">
        <f t="shared" si="6"/>
        <v>0</v>
      </c>
      <c r="J47" s="38">
        <f t="shared" si="6"/>
        <v>0</v>
      </c>
      <c r="K47" s="78">
        <f t="shared" si="6"/>
        <v>0</v>
      </c>
      <c r="L47" s="66"/>
    </row>
    <row r="48" spans="1:13" s="36" customFormat="1" ht="2.25" customHeight="1" x14ac:dyDescent="0.25">
      <c r="B48" s="22"/>
      <c r="C48" s="22"/>
      <c r="D48" s="52"/>
      <c r="E48" s="53"/>
      <c r="F48" s="53"/>
      <c r="G48" s="53"/>
      <c r="H48" s="54"/>
      <c r="I48" s="53"/>
      <c r="J48" s="53"/>
      <c r="K48" s="53"/>
      <c r="L48" s="66"/>
    </row>
    <row r="49" spans="2:12" s="36" customFormat="1" x14ac:dyDescent="0.25">
      <c r="B49" s="22"/>
      <c r="C49" s="22"/>
      <c r="D49" s="52"/>
      <c r="E49" s="55"/>
      <c r="F49" s="55"/>
      <c r="G49" s="55"/>
      <c r="H49" s="54"/>
      <c r="I49" s="55"/>
      <c r="J49" s="55"/>
      <c r="K49" s="55"/>
      <c r="L49" s="66"/>
    </row>
    <row r="50" spans="2:12" ht="15.75" thickBot="1" x14ac:dyDescent="0.3">
      <c r="B50" s="1" t="s">
        <v>19</v>
      </c>
      <c r="C50" s="2"/>
      <c r="D50" s="66"/>
      <c r="E50" s="2"/>
      <c r="F50" s="2"/>
      <c r="G50" s="2"/>
      <c r="H50" s="2"/>
      <c r="I50" s="2"/>
      <c r="J50" s="2"/>
      <c r="K50" s="2"/>
    </row>
    <row r="51" spans="2:12" x14ac:dyDescent="0.25">
      <c r="B51" s="434" t="s">
        <v>77</v>
      </c>
      <c r="C51" s="434"/>
      <c r="D51" s="66"/>
      <c r="E51" s="100">
        <f t="shared" ref="E51:K51" si="7">-SUM(E19+E28)</f>
        <v>0</v>
      </c>
      <c r="F51" s="56">
        <f t="shared" si="7"/>
        <v>0</v>
      </c>
      <c r="G51" s="86">
        <f t="shared" si="7"/>
        <v>0</v>
      </c>
      <c r="H51" s="54"/>
      <c r="I51" s="100">
        <f t="shared" si="7"/>
        <v>0</v>
      </c>
      <c r="J51" s="56">
        <f t="shared" si="7"/>
        <v>0</v>
      </c>
      <c r="K51" s="86">
        <f t="shared" si="7"/>
        <v>0</v>
      </c>
    </row>
    <row r="52" spans="2:12" x14ac:dyDescent="0.25">
      <c r="B52" s="434" t="s">
        <v>78</v>
      </c>
      <c r="C52" s="434"/>
      <c r="D52" s="66"/>
      <c r="E52" s="101"/>
      <c r="F52" s="57"/>
      <c r="G52" s="87"/>
      <c r="H52" s="108"/>
      <c r="I52" s="101"/>
      <c r="J52" s="57"/>
      <c r="K52" s="87"/>
    </row>
    <row r="53" spans="2:12" x14ac:dyDescent="0.25">
      <c r="B53" s="434" t="s">
        <v>79</v>
      </c>
      <c r="C53" s="434"/>
      <c r="D53" s="66"/>
      <c r="E53" s="101"/>
      <c r="F53" s="57"/>
      <c r="G53" s="87"/>
      <c r="H53" s="112"/>
      <c r="I53" s="101"/>
      <c r="J53" s="57"/>
      <c r="K53" s="87"/>
    </row>
    <row r="54" spans="2:12" x14ac:dyDescent="0.25">
      <c r="B54" s="434" t="s">
        <v>48</v>
      </c>
      <c r="C54" s="434"/>
      <c r="D54" s="66"/>
      <c r="E54" s="102">
        <f t="shared" ref="E54:K54" si="8">E52+0.5*E53</f>
        <v>0</v>
      </c>
      <c r="F54" s="58">
        <f t="shared" si="8"/>
        <v>0</v>
      </c>
      <c r="G54" s="88">
        <f t="shared" si="8"/>
        <v>0</v>
      </c>
      <c r="H54" s="113"/>
      <c r="I54" s="102">
        <f t="shared" si="8"/>
        <v>0</v>
      </c>
      <c r="J54" s="58">
        <f t="shared" si="8"/>
        <v>0</v>
      </c>
      <c r="K54" s="88">
        <f t="shared" si="8"/>
        <v>0</v>
      </c>
    </row>
    <row r="55" spans="2:12" s="36" customFormat="1" x14ac:dyDescent="0.25">
      <c r="B55" s="22"/>
      <c r="C55" s="22"/>
      <c r="D55" s="52"/>
      <c r="E55" s="59"/>
      <c r="F55" s="59"/>
      <c r="G55" s="59"/>
      <c r="H55" s="60"/>
      <c r="I55" s="59"/>
      <c r="J55" s="59"/>
      <c r="K55" s="59"/>
      <c r="L55" s="66"/>
    </row>
    <row r="56" spans="2:12" ht="15.75" thickBot="1" x14ac:dyDescent="0.3">
      <c r="B56" s="1" t="s">
        <v>5</v>
      </c>
      <c r="C56" s="2"/>
      <c r="D56" s="66"/>
      <c r="E56" s="2"/>
      <c r="F56" s="2"/>
      <c r="G56" s="2"/>
      <c r="H56" s="2"/>
      <c r="I56" s="2"/>
      <c r="J56" s="2"/>
      <c r="K56" s="2"/>
    </row>
    <row r="57" spans="2:12" x14ac:dyDescent="0.25">
      <c r="B57" s="434" t="s">
        <v>49</v>
      </c>
      <c r="C57" s="434"/>
      <c r="D57" s="66"/>
      <c r="E57" s="103" t="str">
        <f>IF(ISERROR(E15/E54),"-",E15/E54)</f>
        <v>-</v>
      </c>
      <c r="F57" s="61" t="str">
        <f>IF(ISERROR(F15/F54),"-",F15/F54)</f>
        <v>-</v>
      </c>
      <c r="G57" s="89" t="str">
        <f>IF(ISERROR(G15/G54),"-",G15/G54)</f>
        <v>-</v>
      </c>
      <c r="H57" s="114"/>
      <c r="I57" s="103" t="str">
        <f>IF(ISERROR(I15/I54),"-",I15/I54)</f>
        <v>-</v>
      </c>
      <c r="J57" s="61" t="str">
        <f>IF(ISERROR(J15/J54),"-",J15/J54)</f>
        <v>-</v>
      </c>
      <c r="K57" s="89" t="str">
        <f>IF(ISERROR(K15/K54),"-",K15/K54)</f>
        <v>-</v>
      </c>
    </row>
    <row r="58" spans="2:12" x14ac:dyDescent="0.25">
      <c r="B58" s="434" t="s">
        <v>50</v>
      </c>
      <c r="C58" s="434"/>
      <c r="D58" s="66"/>
      <c r="E58" s="104" t="str">
        <f t="shared" ref="E58:K58" si="9">IF(ISERROR(E51/E54),"-",E51/E54)</f>
        <v>-</v>
      </c>
      <c r="F58" s="62" t="str">
        <f t="shared" si="9"/>
        <v>-</v>
      </c>
      <c r="G58" s="90" t="str">
        <f t="shared" si="9"/>
        <v>-</v>
      </c>
      <c r="H58" s="114"/>
      <c r="I58" s="104" t="str">
        <f t="shared" si="9"/>
        <v>-</v>
      </c>
      <c r="J58" s="62" t="str">
        <f t="shared" si="9"/>
        <v>-</v>
      </c>
      <c r="K58" s="90" t="str">
        <f t="shared" si="9"/>
        <v>-</v>
      </c>
    </row>
    <row r="59" spans="2:12" x14ac:dyDescent="0.25">
      <c r="B59" s="434" t="s">
        <v>80</v>
      </c>
      <c r="C59" s="434"/>
      <c r="D59" s="66"/>
      <c r="E59" s="105" t="str">
        <f t="shared" ref="E59:K59" si="10">IF(ISERROR(E14/E15),"-",E14/E15)</f>
        <v>-</v>
      </c>
      <c r="F59" s="63" t="str">
        <f t="shared" si="10"/>
        <v>-</v>
      </c>
      <c r="G59" s="91" t="str">
        <f t="shared" si="10"/>
        <v>-</v>
      </c>
      <c r="H59" s="115"/>
      <c r="I59" s="105" t="str">
        <f t="shared" si="10"/>
        <v>-</v>
      </c>
      <c r="J59" s="63" t="str">
        <f t="shared" si="10"/>
        <v>-</v>
      </c>
      <c r="K59" s="91" t="str">
        <f t="shared" si="10"/>
        <v>-</v>
      </c>
    </row>
    <row r="60" spans="2:12" x14ac:dyDescent="0.25">
      <c r="B60" s="434" t="s">
        <v>51</v>
      </c>
      <c r="C60" s="434"/>
      <c r="D60" s="66"/>
      <c r="E60" s="105" t="str">
        <f>IF(ISERROR(E33/E15),"-",E33/E15)</f>
        <v>-</v>
      </c>
      <c r="F60" s="63" t="str">
        <f>IF(ISERROR(F33/F15),"-",F33/F15)</f>
        <v>-</v>
      </c>
      <c r="G60" s="91" t="str">
        <f>IF(ISERROR(G33/G15),"-",G33/G15)</f>
        <v>-</v>
      </c>
      <c r="H60" s="115"/>
      <c r="I60" s="105" t="str">
        <f>IF(ISERROR(I33/I15),"-",I33/I15)</f>
        <v>-</v>
      </c>
      <c r="J60" s="63" t="str">
        <f>IF(ISERROR(J33/J15),"-",J33/J15)</f>
        <v>-</v>
      </c>
      <c r="K60" s="91" t="str">
        <f>IF(ISERROR(K33/K15),"-",K33/K15)</f>
        <v>-</v>
      </c>
    </row>
    <row r="61" spans="2:12" x14ac:dyDescent="0.25">
      <c r="B61" s="434" t="s">
        <v>52</v>
      </c>
      <c r="C61" s="434"/>
      <c r="D61" s="66"/>
      <c r="E61" s="105" t="str">
        <f>IF(ISERROR(E47/E15),"-",E47/E15)</f>
        <v>-</v>
      </c>
      <c r="F61" s="63" t="str">
        <f>IF(ISERROR(F47/F15),"-",F47/F15)</f>
        <v>-</v>
      </c>
      <c r="G61" s="91" t="str">
        <f>IF(ISERROR(G47/G15),"-",G47/G15)</f>
        <v>-</v>
      </c>
      <c r="H61" s="115"/>
      <c r="I61" s="105" t="str">
        <f>IF(ISERROR(I47/I15),"-",I47/I15)</f>
        <v>-</v>
      </c>
      <c r="J61" s="63" t="str">
        <f>IF(ISERROR(J47/J15),"-",J47/J15)</f>
        <v>-</v>
      </c>
      <c r="K61" s="91" t="str">
        <f>IF(ISERROR(K47/K15),"-",K47/K15)</f>
        <v>-</v>
      </c>
    </row>
    <row r="62" spans="2:12" x14ac:dyDescent="0.25">
      <c r="B62" s="434" t="s">
        <v>53</v>
      </c>
      <c r="C62" s="434"/>
      <c r="D62" s="66"/>
      <c r="E62" s="106" t="str">
        <f t="shared" ref="E62:K62" si="11">IF(ISERROR(-E38/-E41),"-",E38/-E41)</f>
        <v>-</v>
      </c>
      <c r="F62" s="64" t="str">
        <f t="shared" si="11"/>
        <v>-</v>
      </c>
      <c r="G62" s="92" t="str">
        <f t="shared" si="11"/>
        <v>-</v>
      </c>
      <c r="H62" s="116"/>
      <c r="I62" s="106" t="str">
        <f t="shared" si="11"/>
        <v>-</v>
      </c>
      <c r="J62" s="64" t="str">
        <f t="shared" si="11"/>
        <v>-</v>
      </c>
      <c r="K62" s="92" t="str">
        <f t="shared" si="11"/>
        <v>-</v>
      </c>
    </row>
    <row r="63" spans="2:12" x14ac:dyDescent="0.25">
      <c r="H63" s="22"/>
    </row>
    <row r="64" spans="2:12" x14ac:dyDescent="0.25">
      <c r="H64" s="3"/>
    </row>
    <row r="65" spans="3:11" x14ac:dyDescent="0.25">
      <c r="E65" s="252"/>
      <c r="F65" s="252"/>
      <c r="G65" s="252"/>
      <c r="H65" s="253"/>
      <c r="I65" s="431"/>
      <c r="J65" s="431"/>
      <c r="K65" s="431"/>
    </row>
    <row r="66" spans="3:11" x14ac:dyDescent="0.25">
      <c r="E66" s="252"/>
      <c r="F66" s="252"/>
      <c r="G66" s="252"/>
      <c r="H66" s="253"/>
      <c r="I66" s="432" t="s">
        <v>70</v>
      </c>
      <c r="J66" s="432"/>
      <c r="K66" s="432"/>
    </row>
    <row r="67" spans="3:11" x14ac:dyDescent="0.25">
      <c r="E67" s="252"/>
      <c r="F67" s="252"/>
      <c r="G67" s="252"/>
      <c r="H67" s="253"/>
      <c r="I67" s="277"/>
      <c r="J67" s="277"/>
      <c r="K67" s="277"/>
    </row>
    <row r="68" spans="3:11" x14ac:dyDescent="0.25">
      <c r="E68" s="431"/>
      <c r="F68" s="431"/>
      <c r="G68" s="431"/>
      <c r="H68" s="22"/>
      <c r="I68" s="431"/>
      <c r="J68" s="431"/>
      <c r="K68" s="431"/>
    </row>
    <row r="69" spans="3:11" x14ac:dyDescent="0.25">
      <c r="C69" s="65" t="s">
        <v>114</v>
      </c>
      <c r="E69" s="181" t="s">
        <v>120</v>
      </c>
      <c r="F69" s="181"/>
      <c r="G69" s="181"/>
      <c r="H69" s="22"/>
      <c r="I69" s="430" t="s">
        <v>119</v>
      </c>
      <c r="J69" s="430"/>
      <c r="K69" s="430"/>
    </row>
    <row r="70" spans="3:11" x14ac:dyDescent="0.25">
      <c r="C70" s="65" t="s">
        <v>111</v>
      </c>
      <c r="E70" s="4"/>
      <c r="F70" s="4"/>
      <c r="G70" s="4"/>
      <c r="H70" s="22"/>
      <c r="I70" s="4"/>
      <c r="J70" s="4"/>
      <c r="K70" s="4"/>
    </row>
    <row r="71" spans="3:11" ht="24.75" customHeight="1" x14ac:dyDescent="0.25">
      <c r="C71" s="65" t="s">
        <v>112</v>
      </c>
      <c r="E71" s="431"/>
      <c r="F71" s="431"/>
      <c r="G71" s="431"/>
      <c r="H71" s="22"/>
      <c r="I71" s="279"/>
      <c r="J71" s="279"/>
      <c r="K71" s="279"/>
    </row>
    <row r="72" spans="3:11" x14ac:dyDescent="0.25">
      <c r="C72" s="65" t="s">
        <v>113</v>
      </c>
      <c r="E72" s="430" t="s">
        <v>121</v>
      </c>
      <c r="F72" s="430"/>
      <c r="G72" s="430"/>
      <c r="H72" s="22"/>
      <c r="I72" s="181"/>
      <c r="J72" s="278"/>
      <c r="K72" s="278"/>
    </row>
    <row r="73" spans="3:11" x14ac:dyDescent="0.25">
      <c r="E73" s="4"/>
      <c r="F73" s="4"/>
      <c r="G73" s="4"/>
      <c r="H73" s="22"/>
      <c r="I73" s="279"/>
      <c r="J73" s="279"/>
      <c r="K73" s="279"/>
    </row>
    <row r="74" spans="3:11" x14ac:dyDescent="0.25">
      <c r="E74" s="428"/>
      <c r="F74" s="428"/>
      <c r="G74" s="428"/>
      <c r="H74" s="184"/>
      <c r="I74" s="428"/>
      <c r="J74" s="428"/>
      <c r="K74" s="428"/>
    </row>
    <row r="75" spans="3:11" x14ac:dyDescent="0.25">
      <c r="E75" s="429"/>
      <c r="F75" s="429"/>
      <c r="G75" s="429"/>
      <c r="H75" s="184"/>
      <c r="I75" s="429"/>
      <c r="J75" s="429"/>
      <c r="K75" s="429"/>
    </row>
    <row r="76" spans="3:11" ht="15" customHeight="1" x14ac:dyDescent="0.25">
      <c r="E76" s="433" t="s">
        <v>109</v>
      </c>
      <c r="F76" s="433"/>
      <c r="G76" s="433"/>
      <c r="H76" s="184"/>
      <c r="I76" s="430" t="s">
        <v>122</v>
      </c>
      <c r="J76" s="430"/>
      <c r="K76" s="430"/>
    </row>
    <row r="77" spans="3:11" x14ac:dyDescent="0.25">
      <c r="H77" s="22"/>
    </row>
    <row r="78" spans="3:11" x14ac:dyDescent="0.25"/>
  </sheetData>
  <sheetProtection password="CC6A" sheet="1" objects="1" scenarios="1" selectLockedCells="1"/>
  <mergeCells count="42">
    <mergeCell ref="B52:C52"/>
    <mergeCell ref="B53:C53"/>
    <mergeCell ref="B54:C54"/>
    <mergeCell ref="B57:C57"/>
    <mergeCell ref="B35:C35"/>
    <mergeCell ref="B36:C36"/>
    <mergeCell ref="B40:C40"/>
    <mergeCell ref="B41:C41"/>
    <mergeCell ref="B51:C51"/>
    <mergeCell ref="B45:C45"/>
    <mergeCell ref="B30:C30"/>
    <mergeCell ref="B3:K3"/>
    <mergeCell ref="I7:K7"/>
    <mergeCell ref="B5:C5"/>
    <mergeCell ref="B34:C34"/>
    <mergeCell ref="B19:C19"/>
    <mergeCell ref="B20:C20"/>
    <mergeCell ref="B27:C27"/>
    <mergeCell ref="B28:C28"/>
    <mergeCell ref="B29:C29"/>
    <mergeCell ref="B7:C7"/>
    <mergeCell ref="E7:G7"/>
    <mergeCell ref="B13:C13"/>
    <mergeCell ref="B14:C14"/>
    <mergeCell ref="B21:C21"/>
    <mergeCell ref="B18:C18"/>
    <mergeCell ref="B58:C58"/>
    <mergeCell ref="B59:C59"/>
    <mergeCell ref="B60:C60"/>
    <mergeCell ref="B61:C61"/>
    <mergeCell ref="B62:C62"/>
    <mergeCell ref="I74:K75"/>
    <mergeCell ref="I76:K76"/>
    <mergeCell ref="I65:K65"/>
    <mergeCell ref="I66:K66"/>
    <mergeCell ref="E68:G68"/>
    <mergeCell ref="I68:K68"/>
    <mergeCell ref="I69:K69"/>
    <mergeCell ref="E71:G71"/>
    <mergeCell ref="E76:G76"/>
    <mergeCell ref="E72:G72"/>
    <mergeCell ref="E74:G75"/>
  </mergeCells>
  <phoneticPr fontId="0" type="noConversion"/>
  <conditionalFormatting sqref="B6">
    <cfRule type="cellIs" dxfId="10" priority="8" stopIfTrue="1" operator="equal">
      <formula>"Please enter enterprise name in Annex 1."</formula>
    </cfRule>
  </conditionalFormatting>
  <conditionalFormatting sqref="B8 B10:C10">
    <cfRule type="cellIs" dxfId="9" priority="6" stopIfTrue="1" operator="equal">
      <formula>"Please enter enterprise registration number in Annex 1."</formula>
    </cfRule>
  </conditionalFormatting>
  <conditionalFormatting sqref="B8">
    <cfRule type="cellIs" dxfId="8" priority="4" stopIfTrue="1" operator="equal">
      <formula>"Please enter enterprise name in Annex 1."</formula>
    </cfRule>
  </conditionalFormatting>
  <conditionalFormatting sqref="B10:C10">
    <cfRule type="cellIs" dxfId="7" priority="3" stopIfTrue="1" operator="equal">
      <formula>"Please enter enterprise name in Annex 1."</formula>
    </cfRule>
  </conditionalFormatting>
  <conditionalFormatting sqref="B8">
    <cfRule type="cellIs" dxfId="6" priority="2" stopIfTrue="1" operator="equal">
      <formula>"Please enter enterprise name in Annex 1."</formula>
    </cfRule>
  </conditionalFormatting>
  <conditionalFormatting sqref="B10:C10">
    <cfRule type="cellIs" dxfId="5" priority="1" stopIfTrue="1" operator="equal">
      <formula>"Please enter enterprise name in Annex 1."</formula>
    </cfRule>
  </conditionalFormatting>
  <dataValidations count="8">
    <dataValidation type="list" allowBlank="1" showInputMessage="1" showErrorMessage="1" sqref="H8">
      <formula1>$M$13:$M$15</formula1>
    </dataValidation>
    <dataValidation type="whole" operator="lessThanOrEqual" allowBlank="1" showInputMessage="1" showErrorMessage="1" errorTitle="VALUE ERROR" error="Cost of Sales should be negative" sqref="E18:G21 I18:K21">
      <formula1>0</formula1>
    </dataValidation>
    <dataValidation type="whole" operator="lessThanOrEqual" allowBlank="1" showInputMessage="1" showErrorMessage="1" errorTitle="VALUE ERROR" error="Overheads should be negative" sqref="I27:K30 E27:G30">
      <formula1>0</formula1>
    </dataValidation>
    <dataValidation type="whole" operator="greaterThanOrEqual" allowBlank="1" showInputMessage="1" showErrorMessage="1" errorTitle="VALUE ERROR" error="Interest receivable should be positive. " sqref="E40:G40 I40:K40">
      <formula1>0</formula1>
    </dataValidation>
    <dataValidation type="whole" operator="lessThanOrEqual" allowBlank="1" showInputMessage="1" showErrorMessage="1" errorTitle="VALUE ERROR" error="Interest payable should be negative" sqref="E41:G41 I41:K41">
      <formula1>0</formula1>
    </dataValidation>
    <dataValidation type="whole" operator="greaterThanOrEqual" allowBlank="1" showInputMessage="1" showErrorMessage="1" errorTitle="VALUE ERROR" error="Number of employees should be positive" sqref="E52:G53 I52:K53">
      <formula1>0</formula1>
    </dataValidation>
    <dataValidation type="whole" operator="greaterThanOrEqual" allowBlank="1" showInputMessage="1" showErrorMessage="1" errorTitle="VALUE ERROR" error="Turnover should be positive" sqref="E13:G14 I13:K14">
      <formula1>0</formula1>
    </dataValidation>
    <dataValidation type="list" allowBlank="1" showInputMessage="1" showErrorMessage="1" sqref="E7:G7">
      <formula1>Choose1</formula1>
    </dataValidation>
  </dataValidations>
  <pageMargins left="0.70866141732283472" right="0.31496062992125984" top="0.98425196850393704" bottom="0.98425196850393704" header="0.51181102362204722" footer="0.51181102362204722"/>
  <pageSetup paperSize="9" scale="63" orientation="portrait" r:id="rId1"/>
  <headerFooter alignWithMargins="0">
    <oddFooter>&amp;L&amp;"Arial,Bold"V9/08&amp;"Arial,Regular". &amp;A&amp;F&amp;R&amp;D</oddFooter>
  </headerFooter>
  <ignoredErrors>
    <ignoredError sqref="I22:K22 E51:G51 E54:G54 I51:J51 K51 I54:K54 K57:K59 J57:J59 I57:I59 E57:G62 K62 I62 J62 J60:J61 I60:I61 K60:K61"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252" r:id="rId4" name="Drop Down 228">
              <controlPr defaultSize="0" autoLine="0" autoPict="0">
                <anchor moveWithCells="1">
                  <from>
                    <xdr:col>6</xdr:col>
                    <xdr:colOff>38100</xdr:colOff>
                    <xdr:row>7</xdr:row>
                    <xdr:rowOff>38100</xdr:rowOff>
                  </from>
                  <to>
                    <xdr:col>6</xdr:col>
                    <xdr:colOff>914400</xdr:colOff>
                    <xdr:row>7</xdr:row>
                    <xdr:rowOff>247650</xdr:rowOff>
                  </to>
                </anchor>
              </controlPr>
            </control>
          </mc:Choice>
        </mc:AlternateContent>
        <mc:AlternateContent xmlns:mc="http://schemas.openxmlformats.org/markup-compatibility/2006">
          <mc:Choice Requires="x14">
            <control shapeId="1258" r:id="rId5" name="Drop Down 234">
              <controlPr defaultSize="0" autoLine="0" autoPict="0">
                <anchor moveWithCells="1">
                  <from>
                    <xdr:col>6</xdr:col>
                    <xdr:colOff>47625</xdr:colOff>
                    <xdr:row>8</xdr:row>
                    <xdr:rowOff>38100</xdr:rowOff>
                  </from>
                  <to>
                    <xdr:col>6</xdr:col>
                    <xdr:colOff>914400</xdr:colOff>
                    <xdr:row>8</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1">
    <tabColor indexed="43"/>
    <pageSetUpPr fitToPage="1"/>
  </sheetPr>
  <dimension ref="A1:P97"/>
  <sheetViews>
    <sheetView showGridLines="0" zoomScale="90" zoomScaleNormal="90" zoomScaleSheetLayoutView="100" workbookViewId="0">
      <pane ySplit="10" topLeftCell="A11" activePane="bottomLeft" state="frozen"/>
      <selection pane="bottomLeft" activeCell="C6" sqref="C6"/>
    </sheetView>
  </sheetViews>
  <sheetFormatPr defaultColWidth="0" defaultRowHeight="15" zeroHeight="1" x14ac:dyDescent="0.25"/>
  <cols>
    <col min="1" max="1" width="1.85546875" style="4" customWidth="1"/>
    <col min="2" max="2" width="5.140625" style="4" customWidth="1"/>
    <col min="3" max="3" width="49.28515625" style="4" customWidth="1"/>
    <col min="4" max="4" width="1.7109375" style="22" customWidth="1"/>
    <col min="5" max="7" width="14.42578125" style="4" customWidth="1"/>
    <col min="8" max="8" width="1.42578125" style="22" customWidth="1"/>
    <col min="9" max="11" width="14.42578125" style="4" customWidth="1"/>
    <col min="12" max="12" width="2.28515625" style="22" customWidth="1"/>
    <col min="13" max="16384" width="0" style="3" hidden="1"/>
  </cols>
  <sheetData>
    <row r="1" spans="1:16" s="141" customFormat="1" x14ac:dyDescent="0.25">
      <c r="A1" s="4"/>
      <c r="B1" s="4"/>
      <c r="C1" s="4"/>
      <c r="D1" s="22"/>
      <c r="E1" s="4"/>
      <c r="F1" s="4"/>
      <c r="G1" s="4"/>
      <c r="H1" s="22"/>
      <c r="I1" s="4"/>
      <c r="J1" s="4"/>
      <c r="K1" s="4"/>
      <c r="L1" s="22"/>
    </row>
    <row r="2" spans="1:16" s="12" customFormat="1" ht="19.5" customHeight="1" x14ac:dyDescent="0.25">
      <c r="A2" s="142"/>
      <c r="B2" s="137" t="s">
        <v>117</v>
      </c>
      <c r="C2" s="142"/>
      <c r="D2" s="9"/>
      <c r="E2" s="9"/>
      <c r="F2" s="144"/>
      <c r="G2" s="9"/>
      <c r="H2" s="9"/>
      <c r="I2" s="9"/>
      <c r="J2" s="145"/>
    </row>
    <row r="3" spans="1:16" s="295" customFormat="1" ht="12" customHeight="1" x14ac:dyDescent="0.25">
      <c r="A3" s="296"/>
      <c r="B3" s="435" t="s">
        <v>102</v>
      </c>
      <c r="C3" s="435"/>
      <c r="D3" s="435"/>
      <c r="E3" s="435"/>
      <c r="F3" s="435"/>
      <c r="G3" s="435"/>
      <c r="H3" s="435"/>
      <c r="I3" s="435"/>
      <c r="J3" s="435"/>
      <c r="K3" s="435"/>
      <c r="L3" s="294"/>
    </row>
    <row r="4" spans="1:16" s="21" customFormat="1" ht="6.2" customHeight="1" x14ac:dyDescent="0.25">
      <c r="A4" s="13"/>
      <c r="B4" s="13"/>
      <c r="C4" s="13"/>
      <c r="D4" s="14"/>
      <c r="E4" s="14"/>
      <c r="F4" s="14"/>
      <c r="G4" s="14"/>
      <c r="H4" s="107"/>
      <c r="I4" s="14"/>
      <c r="J4" s="14"/>
      <c r="K4" s="16"/>
      <c r="L4" s="119"/>
      <c r="M4" s="18"/>
      <c r="N4" s="19"/>
      <c r="O4" s="20"/>
      <c r="P4" s="20"/>
    </row>
    <row r="5" spans="1:16" s="4" customFormat="1" ht="22.5" customHeight="1" x14ac:dyDescent="0.25">
      <c r="B5" s="31" t="s">
        <v>110</v>
      </c>
      <c r="C5" s="31"/>
      <c r="D5" s="22"/>
      <c r="E5" s="130" t="str">
        <f>(IF(SUMSQ(E60:K60,F64:K64),"THIS SHEET CONTAINS ONE OR MORE ERRORS.",""))</f>
        <v/>
      </c>
      <c r="F5" s="131"/>
      <c r="G5" s="131"/>
      <c r="H5" s="130"/>
      <c r="I5" s="131"/>
      <c r="J5" s="132"/>
      <c r="K5" s="132"/>
      <c r="L5" s="22"/>
    </row>
    <row r="6" spans="1:16" s="4" customFormat="1" ht="22.5" customHeight="1" x14ac:dyDescent="0.25">
      <c r="B6" s="177"/>
      <c r="C6" s="177">
        <f>'Project Cost Summary'!C8</f>
        <v>0</v>
      </c>
      <c r="D6" s="22"/>
      <c r="E6" s="22"/>
      <c r="F6" s="22"/>
      <c r="G6" s="22"/>
      <c r="H6" s="22"/>
      <c r="I6" s="22"/>
      <c r="L6" s="22"/>
    </row>
    <row r="7" spans="1:16" s="138" customFormat="1" ht="22.5" customHeight="1" x14ac:dyDescent="0.25">
      <c r="A7" s="4"/>
      <c r="B7" s="31" t="s">
        <v>31</v>
      </c>
      <c r="C7" s="31"/>
      <c r="D7" s="22"/>
      <c r="E7" s="441" t="str">
        <f>'Profit &amp; loss'!E7:G7</f>
        <v>Choose One</v>
      </c>
      <c r="F7" s="441"/>
      <c r="G7" s="441"/>
      <c r="H7" s="31"/>
      <c r="I7" s="442" t="str">
        <f>'Profit &amp; loss'!I7:K7</f>
        <v>Applicant Undertaking</v>
      </c>
      <c r="J7" s="442"/>
      <c r="K7" s="442"/>
      <c r="L7" s="22"/>
    </row>
    <row r="8" spans="1:16" s="138" customFormat="1" ht="22.5" customHeight="1" x14ac:dyDescent="0.25">
      <c r="A8" s="4"/>
      <c r="B8" s="177"/>
      <c r="C8" s="177" t="str">
        <f>'Profit &amp; loss'!C8</f>
        <v>Inset Registration/ Identification Number in P&amp;L sheet</v>
      </c>
      <c r="D8" s="22"/>
      <c r="E8" s="139" t="str">
        <f>'Profit &amp; loss'!E8</f>
        <v>Audited</v>
      </c>
      <c r="F8" s="140" t="str">
        <f>'Profit &amp; loss'!F8</f>
        <v>Audited</v>
      </c>
      <c r="G8" s="264" t="str">
        <f>'Profit &amp; loss'!G8</f>
        <v>Management</v>
      </c>
      <c r="H8" s="23"/>
      <c r="I8" s="139" t="str">
        <f>'Profit &amp; loss'!I8</f>
        <v>Forecast</v>
      </c>
      <c r="J8" s="140" t="str">
        <f>'Profit &amp; loss'!J8</f>
        <v>Forecast</v>
      </c>
      <c r="K8" s="264" t="str">
        <f>'Profit &amp; loss'!K8</f>
        <v>Forecast</v>
      </c>
      <c r="L8" s="22"/>
    </row>
    <row r="9" spans="1:16" s="138" customFormat="1" ht="22.5" customHeight="1" x14ac:dyDescent="0.25">
      <c r="A9" s="4"/>
      <c r="B9" s="178"/>
      <c r="C9" s="178"/>
      <c r="D9" s="22"/>
      <c r="E9" s="94">
        <f ca="1">'Profit &amp; loss'!E9</f>
        <v>2020</v>
      </c>
      <c r="F9" s="29">
        <f ca="1">E9+1</f>
        <v>2021</v>
      </c>
      <c r="G9" s="75">
        <f ca="1">F9+1</f>
        <v>2022</v>
      </c>
      <c r="H9" s="30"/>
      <c r="I9" s="94">
        <f ca="1">G9+1</f>
        <v>2023</v>
      </c>
      <c r="J9" s="29">
        <f ca="1">I9+1</f>
        <v>2024</v>
      </c>
      <c r="K9" s="75">
        <f ca="1">J9+1</f>
        <v>2025</v>
      </c>
      <c r="L9" s="22"/>
    </row>
    <row r="10" spans="1:16" s="138" customFormat="1" ht="22.5" customHeight="1" x14ac:dyDescent="0.25">
      <c r="A10" s="4"/>
      <c r="B10" s="177"/>
      <c r="C10" s="177"/>
      <c r="D10" s="22"/>
      <c r="E10" s="94" t="s">
        <v>37</v>
      </c>
      <c r="F10" s="29" t="s">
        <v>37</v>
      </c>
      <c r="G10" s="75" t="s">
        <v>37</v>
      </c>
      <c r="H10" s="30"/>
      <c r="I10" s="94" t="s">
        <v>37</v>
      </c>
      <c r="J10" s="29" t="s">
        <v>37</v>
      </c>
      <c r="K10" s="75" t="s">
        <v>37</v>
      </c>
      <c r="L10" s="22"/>
    </row>
    <row r="11" spans="1:16" s="28" customFormat="1" ht="7.5" customHeight="1" x14ac:dyDescent="0.25">
      <c r="A11" s="22"/>
      <c r="B11" s="22"/>
      <c r="C11" s="22"/>
      <c r="D11" s="22"/>
      <c r="E11" s="146"/>
      <c r="F11" s="146"/>
      <c r="G11" s="146"/>
      <c r="H11" s="30"/>
      <c r="I11" s="146"/>
      <c r="J11" s="146"/>
      <c r="K11" s="146"/>
      <c r="L11" s="22"/>
    </row>
    <row r="12" spans="1:16" ht="15.75" thickBot="1" x14ac:dyDescent="0.3">
      <c r="B12" s="1" t="s">
        <v>7</v>
      </c>
      <c r="C12" s="45"/>
      <c r="D12" s="66"/>
      <c r="E12" s="33"/>
      <c r="F12" s="33"/>
      <c r="G12" s="33"/>
      <c r="H12" s="30"/>
      <c r="I12" s="33"/>
      <c r="J12" s="33"/>
      <c r="K12" s="33"/>
    </row>
    <row r="13" spans="1:16" x14ac:dyDescent="0.25">
      <c r="B13" s="434" t="s">
        <v>96</v>
      </c>
      <c r="C13" s="434"/>
      <c r="D13" s="66"/>
      <c r="E13" s="97"/>
      <c r="F13" s="48"/>
      <c r="G13" s="83"/>
      <c r="H13" s="111"/>
      <c r="I13" s="97"/>
      <c r="J13" s="48"/>
      <c r="K13" s="83"/>
    </row>
    <row r="14" spans="1:16" x14ac:dyDescent="0.25">
      <c r="B14" s="434" t="s">
        <v>54</v>
      </c>
      <c r="C14" s="434"/>
      <c r="D14" s="66"/>
      <c r="E14" s="147"/>
      <c r="F14" s="148"/>
      <c r="G14" s="265"/>
      <c r="H14" s="111"/>
      <c r="I14" s="147"/>
      <c r="J14" s="148"/>
      <c r="K14" s="265"/>
    </row>
    <row r="15" spans="1:16" x14ac:dyDescent="0.25">
      <c r="B15" s="434" t="s">
        <v>55</v>
      </c>
      <c r="C15" s="434"/>
      <c r="D15" s="66"/>
      <c r="E15" s="147"/>
      <c r="F15" s="148"/>
      <c r="G15" s="265"/>
      <c r="H15" s="111"/>
      <c r="I15" s="147"/>
      <c r="J15" s="148"/>
      <c r="K15" s="265"/>
    </row>
    <row r="16" spans="1:16" x14ac:dyDescent="0.25">
      <c r="B16" s="434" t="s">
        <v>56</v>
      </c>
      <c r="C16" s="434"/>
      <c r="D16" s="66"/>
      <c r="E16" s="149"/>
      <c r="F16" s="150"/>
      <c r="G16" s="266"/>
      <c r="H16" s="111"/>
      <c r="I16" s="149"/>
      <c r="J16" s="150"/>
      <c r="K16" s="266"/>
    </row>
    <row r="17" spans="1:12" ht="15.75" thickBot="1" x14ac:dyDescent="0.3">
      <c r="C17" s="37"/>
      <c r="D17" s="66"/>
      <c r="E17" s="73">
        <f t="shared" ref="E17:K17" si="0">SUM(E13:E16)</f>
        <v>0</v>
      </c>
      <c r="F17" s="38">
        <f t="shared" si="0"/>
        <v>0</v>
      </c>
      <c r="G17" s="78">
        <f t="shared" si="0"/>
        <v>0</v>
      </c>
      <c r="H17" s="109"/>
      <c r="I17" s="73">
        <f t="shared" si="0"/>
        <v>0</v>
      </c>
      <c r="J17" s="38">
        <f t="shared" si="0"/>
        <v>0</v>
      </c>
      <c r="K17" s="78">
        <f t="shared" si="0"/>
        <v>0</v>
      </c>
    </row>
    <row r="18" spans="1:12" s="28" customFormat="1" ht="7.5" customHeight="1" x14ac:dyDescent="0.25">
      <c r="A18" s="22"/>
      <c r="B18" s="22"/>
      <c r="C18" s="22"/>
      <c r="D18" s="22"/>
      <c r="E18" s="151"/>
      <c r="F18" s="151"/>
      <c r="G18" s="151"/>
      <c r="H18" s="152"/>
      <c r="I18" s="153"/>
      <c r="J18" s="153"/>
      <c r="K18" s="153"/>
      <c r="L18" s="22"/>
    </row>
    <row r="19" spans="1:12" ht="15.75" thickBot="1" x14ac:dyDescent="0.3">
      <c r="B19" s="1" t="s">
        <v>3</v>
      </c>
      <c r="C19" s="45"/>
      <c r="D19" s="66"/>
      <c r="E19" s="154"/>
      <c r="F19" s="154"/>
      <c r="G19" s="154"/>
      <c r="H19" s="152"/>
      <c r="I19" s="154"/>
      <c r="J19" s="154"/>
      <c r="K19" s="154"/>
    </row>
    <row r="20" spans="1:12" x14ac:dyDescent="0.25">
      <c r="B20" s="434" t="s">
        <v>57</v>
      </c>
      <c r="C20" s="434"/>
      <c r="D20" s="66"/>
      <c r="E20" s="97"/>
      <c r="F20" s="48"/>
      <c r="G20" s="83"/>
      <c r="H20" s="111"/>
      <c r="I20" s="97"/>
      <c r="J20" s="48"/>
      <c r="K20" s="83"/>
    </row>
    <row r="21" spans="1:12" x14ac:dyDescent="0.25">
      <c r="B21" s="434" t="s">
        <v>58</v>
      </c>
      <c r="C21" s="434"/>
      <c r="D21" s="66"/>
      <c r="E21" s="147"/>
      <c r="F21" s="148"/>
      <c r="G21" s="265"/>
      <c r="H21" s="111"/>
      <c r="I21" s="147"/>
      <c r="J21" s="148"/>
      <c r="K21" s="265"/>
    </row>
    <row r="22" spans="1:12" x14ac:dyDescent="0.25">
      <c r="B22" s="434" t="s">
        <v>59</v>
      </c>
      <c r="C22" s="434"/>
      <c r="D22" s="66"/>
      <c r="E22" s="147"/>
      <c r="F22" s="148"/>
      <c r="G22" s="265"/>
      <c r="H22" s="111"/>
      <c r="I22" s="147"/>
      <c r="J22" s="148"/>
      <c r="K22" s="265"/>
    </row>
    <row r="23" spans="1:12" x14ac:dyDescent="0.25">
      <c r="B23" s="434" t="s">
        <v>104</v>
      </c>
      <c r="C23" s="434"/>
      <c r="D23" s="66"/>
      <c r="E23" s="149"/>
      <c r="F23" s="150"/>
      <c r="G23" s="266"/>
      <c r="H23" s="111"/>
      <c r="I23" s="149"/>
      <c r="J23" s="150"/>
      <c r="K23" s="266"/>
    </row>
    <row r="24" spans="1:12" x14ac:dyDescent="0.25">
      <c r="B24" s="434" t="s">
        <v>60</v>
      </c>
      <c r="C24" s="434"/>
      <c r="D24" s="66"/>
      <c r="E24" s="149"/>
      <c r="F24" s="150"/>
      <c r="G24" s="266"/>
      <c r="H24" s="111"/>
      <c r="I24" s="149"/>
      <c r="J24" s="150"/>
      <c r="K24" s="266"/>
    </row>
    <row r="25" spans="1:12" ht="15.75" thickBot="1" x14ac:dyDescent="0.3">
      <c r="C25" s="37"/>
      <c r="D25" s="66"/>
      <c r="E25" s="73">
        <f t="shared" ref="E25:K25" si="1">SUM(E20:E24)</f>
        <v>0</v>
      </c>
      <c r="F25" s="38">
        <f t="shared" si="1"/>
        <v>0</v>
      </c>
      <c r="G25" s="78">
        <f t="shared" si="1"/>
        <v>0</v>
      </c>
      <c r="H25" s="109"/>
      <c r="I25" s="73">
        <f t="shared" si="1"/>
        <v>0</v>
      </c>
      <c r="J25" s="38">
        <f t="shared" si="1"/>
        <v>0</v>
      </c>
      <c r="K25" s="78">
        <f t="shared" si="1"/>
        <v>0</v>
      </c>
    </row>
    <row r="26" spans="1:12" s="28" customFormat="1" ht="7.5" customHeight="1" x14ac:dyDescent="0.25">
      <c r="A26" s="22"/>
      <c r="B26" s="22"/>
      <c r="C26" s="22"/>
      <c r="D26" s="22"/>
      <c r="E26" s="151"/>
      <c r="F26" s="151"/>
      <c r="G26" s="151"/>
      <c r="H26" s="152"/>
      <c r="I26" s="153"/>
      <c r="J26" s="153"/>
      <c r="K26" s="153"/>
      <c r="L26" s="22"/>
    </row>
    <row r="27" spans="1:12" ht="12.95" customHeight="1" thickBot="1" x14ac:dyDescent="0.3">
      <c r="B27" s="1" t="s">
        <v>9</v>
      </c>
      <c r="C27" s="45"/>
      <c r="D27" s="66"/>
      <c r="E27" s="154"/>
      <c r="F27" s="154"/>
      <c r="G27" s="154"/>
      <c r="H27" s="152"/>
      <c r="I27" s="154"/>
      <c r="J27" s="154"/>
      <c r="K27" s="154"/>
    </row>
    <row r="28" spans="1:12" x14ac:dyDescent="0.25">
      <c r="B28" s="434" t="s">
        <v>61</v>
      </c>
      <c r="C28" s="434"/>
      <c r="D28" s="66"/>
      <c r="E28" s="97"/>
      <c r="F28" s="48"/>
      <c r="G28" s="83"/>
      <c r="H28" s="110"/>
      <c r="I28" s="97"/>
      <c r="J28" s="48"/>
      <c r="K28" s="83"/>
    </row>
    <row r="29" spans="1:12" x14ac:dyDescent="0.25">
      <c r="B29" s="434" t="s">
        <v>62</v>
      </c>
      <c r="C29" s="434"/>
      <c r="D29" s="66"/>
      <c r="E29" s="147"/>
      <c r="F29" s="148"/>
      <c r="G29" s="265"/>
      <c r="H29" s="110"/>
      <c r="I29" s="147"/>
      <c r="J29" s="148"/>
      <c r="K29" s="265"/>
    </row>
    <row r="30" spans="1:12" x14ac:dyDescent="0.25">
      <c r="B30" s="434" t="s">
        <v>105</v>
      </c>
      <c r="C30" s="434"/>
      <c r="D30" s="66"/>
      <c r="E30" s="147"/>
      <c r="F30" s="148"/>
      <c r="G30" s="265"/>
      <c r="H30" s="110"/>
      <c r="I30" s="147"/>
      <c r="J30" s="148"/>
      <c r="K30" s="265"/>
    </row>
    <row r="31" spans="1:12" x14ac:dyDescent="0.25">
      <c r="B31" s="434" t="s">
        <v>63</v>
      </c>
      <c r="C31" s="434"/>
      <c r="D31" s="66"/>
      <c r="E31" s="155" t="s">
        <v>81</v>
      </c>
      <c r="F31" s="156" t="s">
        <v>81</v>
      </c>
      <c r="G31" s="267" t="s">
        <v>81</v>
      </c>
      <c r="H31" s="110"/>
      <c r="I31" s="147"/>
      <c r="J31" s="148"/>
      <c r="K31" s="265"/>
    </row>
    <row r="32" spans="1:12" x14ac:dyDescent="0.25">
      <c r="B32" s="434" t="s">
        <v>64</v>
      </c>
      <c r="C32" s="434"/>
      <c r="D32" s="66"/>
      <c r="E32" s="147"/>
      <c r="F32" s="148"/>
      <c r="G32" s="265"/>
      <c r="H32" s="110"/>
      <c r="I32" s="147"/>
      <c r="J32" s="148"/>
      <c r="K32" s="265"/>
    </row>
    <row r="33" spans="1:12" x14ac:dyDescent="0.25">
      <c r="B33" s="434" t="s">
        <v>65</v>
      </c>
      <c r="C33" s="434"/>
      <c r="D33" s="66"/>
      <c r="E33" s="149"/>
      <c r="F33" s="150"/>
      <c r="G33" s="266"/>
      <c r="H33" s="110"/>
      <c r="I33" s="149"/>
      <c r="J33" s="150"/>
      <c r="K33" s="266"/>
    </row>
    <row r="34" spans="1:12" ht="15.75" thickBot="1" x14ac:dyDescent="0.3">
      <c r="B34" s="37"/>
      <c r="C34" s="37"/>
      <c r="D34" s="66"/>
      <c r="E34" s="73">
        <f>SUM(E28:E33)</f>
        <v>0</v>
      </c>
      <c r="F34" s="38">
        <f t="shared" ref="F34:K34" si="2">SUM(F28:F33)</f>
        <v>0</v>
      </c>
      <c r="G34" s="78">
        <f t="shared" si="2"/>
        <v>0</v>
      </c>
      <c r="H34" s="109"/>
      <c r="I34" s="73">
        <f t="shared" si="2"/>
        <v>0</v>
      </c>
      <c r="J34" s="38">
        <f t="shared" si="2"/>
        <v>0</v>
      </c>
      <c r="K34" s="78">
        <f t="shared" si="2"/>
        <v>0</v>
      </c>
    </row>
    <row r="35" spans="1:12" s="28" customFormat="1" ht="12.75" customHeight="1" x14ac:dyDescent="0.25">
      <c r="A35" s="22"/>
      <c r="B35" s="22"/>
      <c r="C35" s="22"/>
      <c r="D35" s="22"/>
      <c r="E35" s="157"/>
      <c r="F35" s="157"/>
      <c r="G35" s="157"/>
      <c r="H35" s="158"/>
      <c r="I35" s="157"/>
      <c r="J35" s="157"/>
      <c r="K35" s="157"/>
      <c r="L35" s="22"/>
    </row>
    <row r="36" spans="1:12" ht="15.75" thickBot="1" x14ac:dyDescent="0.3">
      <c r="B36" s="127" t="s">
        <v>8</v>
      </c>
      <c r="C36" s="128"/>
      <c r="D36" s="52"/>
      <c r="E36" s="73">
        <f>E25+E34</f>
        <v>0</v>
      </c>
      <c r="F36" s="38">
        <f>F25+F34</f>
        <v>0</v>
      </c>
      <c r="G36" s="78">
        <f>G25+G34</f>
        <v>0</v>
      </c>
      <c r="H36" s="109"/>
      <c r="I36" s="73">
        <f>I25+I34</f>
        <v>0</v>
      </c>
      <c r="J36" s="38">
        <f>J25+J34</f>
        <v>0</v>
      </c>
      <c r="K36" s="78">
        <f>K25+K34</f>
        <v>0</v>
      </c>
    </row>
    <row r="37" spans="1:12" ht="12.75" customHeight="1" x14ac:dyDescent="0.25">
      <c r="E37" s="159"/>
      <c r="F37" s="159"/>
      <c r="G37" s="159"/>
      <c r="H37" s="158"/>
      <c r="I37" s="271"/>
      <c r="J37" s="160"/>
      <c r="K37" s="273"/>
    </row>
    <row r="38" spans="1:12" ht="15.75" thickBot="1" x14ac:dyDescent="0.3">
      <c r="B38" s="127" t="s">
        <v>6</v>
      </c>
      <c r="C38" s="128"/>
      <c r="D38" s="52"/>
      <c r="E38" s="73">
        <f>E17+E36</f>
        <v>0</v>
      </c>
      <c r="F38" s="38">
        <f>F17+F36</f>
        <v>0</v>
      </c>
      <c r="G38" s="78">
        <f>G17+G36</f>
        <v>0</v>
      </c>
      <c r="H38" s="109"/>
      <c r="I38" s="73">
        <f>I17+I36</f>
        <v>0</v>
      </c>
      <c r="J38" s="38">
        <f>J17+J36</f>
        <v>0</v>
      </c>
      <c r="K38" s="78">
        <f>K17+K36</f>
        <v>0</v>
      </c>
    </row>
    <row r="39" spans="1:12" s="28" customFormat="1" ht="12.75" customHeight="1" x14ac:dyDescent="0.25">
      <c r="A39" s="22"/>
      <c r="B39" s="22"/>
      <c r="C39" s="22"/>
      <c r="D39" s="22"/>
      <c r="E39" s="151"/>
      <c r="F39" s="151"/>
      <c r="G39" s="151"/>
      <c r="H39" s="152"/>
      <c r="I39" s="153"/>
      <c r="J39" s="153"/>
      <c r="K39" s="153"/>
      <c r="L39" s="22"/>
    </row>
    <row r="40" spans="1:12" ht="12.75" customHeight="1" thickBot="1" x14ac:dyDescent="0.3">
      <c r="B40" s="1" t="s">
        <v>10</v>
      </c>
      <c r="C40" s="45"/>
      <c r="D40" s="66"/>
      <c r="E40" s="154"/>
      <c r="F40" s="154"/>
      <c r="G40" s="154"/>
      <c r="H40" s="152"/>
      <c r="I40" s="154"/>
      <c r="J40" s="154"/>
      <c r="K40" s="154"/>
    </row>
    <row r="41" spans="1:12" x14ac:dyDescent="0.25">
      <c r="B41" s="434" t="s">
        <v>61</v>
      </c>
      <c r="C41" s="434"/>
      <c r="D41" s="66"/>
      <c r="E41" s="97"/>
      <c r="F41" s="48"/>
      <c r="G41" s="83"/>
      <c r="H41" s="110"/>
      <c r="I41" s="97"/>
      <c r="J41" s="48"/>
      <c r="K41" s="83"/>
    </row>
    <row r="42" spans="1:12" x14ac:dyDescent="0.25">
      <c r="B42" s="434" t="s">
        <v>66</v>
      </c>
      <c r="C42" s="434"/>
      <c r="D42" s="66"/>
      <c r="E42" s="147"/>
      <c r="F42" s="148"/>
      <c r="G42" s="265"/>
      <c r="H42" s="110"/>
      <c r="I42" s="147"/>
      <c r="J42" s="148"/>
      <c r="K42" s="265"/>
    </row>
    <row r="43" spans="1:12" x14ac:dyDescent="0.25">
      <c r="B43" s="434" t="s">
        <v>63</v>
      </c>
      <c r="C43" s="434"/>
      <c r="D43" s="66"/>
      <c r="E43" s="155" t="s">
        <v>81</v>
      </c>
      <c r="F43" s="156" t="s">
        <v>81</v>
      </c>
      <c r="G43" s="267" t="s">
        <v>81</v>
      </c>
      <c r="H43" s="110"/>
      <c r="I43" s="147"/>
      <c r="J43" s="148"/>
      <c r="K43" s="265"/>
    </row>
    <row r="44" spans="1:12" x14ac:dyDescent="0.25">
      <c r="B44" s="434" t="s">
        <v>64</v>
      </c>
      <c r="C44" s="434"/>
      <c r="D44" s="66"/>
      <c r="E44" s="147"/>
      <c r="F44" s="148"/>
      <c r="G44" s="265"/>
      <c r="H44" s="110"/>
      <c r="I44" s="147"/>
      <c r="J44" s="148"/>
      <c r="K44" s="265"/>
    </row>
    <row r="45" spans="1:12" x14ac:dyDescent="0.25">
      <c r="B45" s="434" t="s">
        <v>56</v>
      </c>
      <c r="C45" s="434"/>
      <c r="D45" s="66"/>
      <c r="E45" s="149"/>
      <c r="F45" s="150"/>
      <c r="G45" s="266"/>
      <c r="H45" s="110"/>
      <c r="I45" s="149"/>
      <c r="J45" s="150"/>
      <c r="K45" s="266"/>
    </row>
    <row r="46" spans="1:12" ht="15.75" thickBot="1" x14ac:dyDescent="0.3">
      <c r="C46" s="37"/>
      <c r="D46" s="66"/>
      <c r="E46" s="73">
        <f>SUM(E41:E45)</f>
        <v>0</v>
      </c>
      <c r="F46" s="38">
        <f t="shared" ref="F46:K46" si="3">SUM(F41:F45)</f>
        <v>0</v>
      </c>
      <c r="G46" s="78">
        <f t="shared" si="3"/>
        <v>0</v>
      </c>
      <c r="H46" s="109"/>
      <c r="I46" s="73">
        <f t="shared" si="3"/>
        <v>0</v>
      </c>
      <c r="J46" s="38">
        <f t="shared" si="3"/>
        <v>0</v>
      </c>
      <c r="K46" s="78">
        <f t="shared" si="3"/>
        <v>0</v>
      </c>
    </row>
    <row r="47" spans="1:12" s="28" customFormat="1" ht="12.75" customHeight="1" x14ac:dyDescent="0.25">
      <c r="A47" s="22"/>
      <c r="B47" s="22"/>
      <c r="C47" s="22"/>
      <c r="D47" s="22"/>
      <c r="E47" s="157"/>
      <c r="F47" s="157"/>
      <c r="G47" s="157"/>
      <c r="H47" s="158"/>
      <c r="I47" s="157"/>
      <c r="J47" s="157"/>
      <c r="K47" s="157"/>
      <c r="L47" s="22"/>
    </row>
    <row r="48" spans="1:12" ht="15.75" thickBot="1" x14ac:dyDescent="0.3">
      <c r="B48" s="1" t="s">
        <v>11</v>
      </c>
      <c r="C48" s="45"/>
      <c r="D48" s="52"/>
      <c r="E48" s="73">
        <f t="shared" ref="E48:K48" si="4">E38+E46</f>
        <v>0</v>
      </c>
      <c r="F48" s="38">
        <f t="shared" si="4"/>
        <v>0</v>
      </c>
      <c r="G48" s="78">
        <f t="shared" si="4"/>
        <v>0</v>
      </c>
      <c r="H48" s="109"/>
      <c r="I48" s="73">
        <f t="shared" si="4"/>
        <v>0</v>
      </c>
      <c r="J48" s="38">
        <f t="shared" si="4"/>
        <v>0</v>
      </c>
      <c r="K48" s="78">
        <f t="shared" si="4"/>
        <v>0</v>
      </c>
    </row>
    <row r="49" spans="1:12" s="28" customFormat="1" ht="7.5" customHeight="1" x14ac:dyDescent="0.25">
      <c r="A49" s="22"/>
      <c r="B49" s="22"/>
      <c r="C49" s="22"/>
      <c r="D49" s="22"/>
      <c r="E49" s="151"/>
      <c r="F49" s="151"/>
      <c r="G49" s="151"/>
      <c r="H49" s="152"/>
      <c r="I49" s="153"/>
      <c r="J49" s="153"/>
      <c r="K49" s="153"/>
      <c r="L49" s="22"/>
    </row>
    <row r="50" spans="1:12" ht="15.75" thickBot="1" x14ac:dyDescent="0.3">
      <c r="B50" s="1" t="s">
        <v>4</v>
      </c>
      <c r="C50" s="45"/>
      <c r="D50" s="66"/>
      <c r="E50" s="154"/>
      <c r="F50" s="154"/>
      <c r="G50" s="154"/>
      <c r="H50" s="152"/>
      <c r="I50" s="154"/>
      <c r="J50" s="154"/>
      <c r="K50" s="154"/>
    </row>
    <row r="51" spans="1:12" x14ac:dyDescent="0.25">
      <c r="B51" s="434" t="s">
        <v>67</v>
      </c>
      <c r="C51" s="434"/>
      <c r="D51" s="66"/>
      <c r="E51" s="97"/>
      <c r="F51" s="48"/>
      <c r="G51" s="83"/>
      <c r="H51" s="111"/>
      <c r="I51" s="97"/>
      <c r="J51" s="48"/>
      <c r="K51" s="83"/>
    </row>
    <row r="52" spans="1:12" x14ac:dyDescent="0.25">
      <c r="B52" s="434" t="s">
        <v>68</v>
      </c>
      <c r="C52" s="434"/>
      <c r="D52" s="66"/>
      <c r="E52" s="147"/>
      <c r="F52" s="148"/>
      <c r="G52" s="265"/>
      <c r="H52" s="111"/>
      <c r="I52" s="147"/>
      <c r="J52" s="148"/>
      <c r="K52" s="265"/>
    </row>
    <row r="53" spans="1:12" x14ac:dyDescent="0.25">
      <c r="B53" s="434" t="s">
        <v>69</v>
      </c>
      <c r="C53" s="434"/>
      <c r="D53" s="66"/>
      <c r="E53" s="149"/>
      <c r="F53" s="150"/>
      <c r="G53" s="266"/>
      <c r="H53" s="111"/>
      <c r="I53" s="149"/>
      <c r="J53" s="150"/>
      <c r="K53" s="266"/>
    </row>
    <row r="54" spans="1:12" ht="15.75" thickBot="1" x14ac:dyDescent="0.3">
      <c r="C54" s="37"/>
      <c r="D54" s="66"/>
      <c r="E54" s="161">
        <f t="shared" ref="E54:K54" si="5">SUM(E51:E53)</f>
        <v>0</v>
      </c>
      <c r="F54" s="162">
        <f t="shared" si="5"/>
        <v>0</v>
      </c>
      <c r="G54" s="268">
        <f t="shared" si="5"/>
        <v>0</v>
      </c>
      <c r="H54" s="109"/>
      <c r="I54" s="161">
        <f t="shared" si="5"/>
        <v>0</v>
      </c>
      <c r="J54" s="162">
        <f t="shared" si="5"/>
        <v>0</v>
      </c>
      <c r="K54" s="268">
        <f t="shared" si="5"/>
        <v>0</v>
      </c>
    </row>
    <row r="55" spans="1:12" s="28" customFormat="1" ht="12.75" customHeight="1" thickTop="1" x14ac:dyDescent="0.25">
      <c r="A55" s="22"/>
      <c r="B55" s="22"/>
      <c r="C55" s="22"/>
      <c r="D55" s="22"/>
      <c r="E55" s="151"/>
      <c r="F55" s="151"/>
      <c r="G55" s="151"/>
      <c r="H55" s="152"/>
      <c r="I55" s="153"/>
      <c r="J55" s="153"/>
      <c r="K55" s="153"/>
      <c r="L55" s="22"/>
    </row>
    <row r="56" spans="1:12" ht="15.75" thickBot="1" x14ac:dyDescent="0.3">
      <c r="B56" s="127" t="s">
        <v>33</v>
      </c>
      <c r="C56" s="128"/>
      <c r="D56" s="66"/>
      <c r="E56" s="163" t="str">
        <f>IF(ISERROR('Profit &amp; loss'!E38/E38),"-",'Profit &amp; loss'!E38/E38)</f>
        <v>-</v>
      </c>
      <c r="F56" s="164" t="str">
        <f>IF(ISERROR('Profit &amp; loss'!F38/F38),"-",'Profit &amp; loss'!F38/F38)</f>
        <v>-</v>
      </c>
      <c r="G56" s="269" t="str">
        <f>IF(ISERROR('Profit &amp; loss'!G38/G38),"-",'Profit &amp; loss'!G38/G38)</f>
        <v>-</v>
      </c>
      <c r="H56" s="272"/>
      <c r="I56" s="163" t="str">
        <f>IF(ISERROR('Profit &amp; loss'!I38/I38),"-",'Profit &amp; loss'!I38/I38)</f>
        <v>-</v>
      </c>
      <c r="J56" s="164" t="str">
        <f>IF(ISERROR('Profit &amp; loss'!J38/J38),"-",'Profit &amp; loss'!J38/J38)</f>
        <v>-</v>
      </c>
      <c r="K56" s="269" t="str">
        <f>IF(ISERROR('Profit &amp; loss'!K38/K38),"-",'Profit &amp; loss'!K38/K38)</f>
        <v>-</v>
      </c>
    </row>
    <row r="57" spans="1:12" x14ac:dyDescent="0.25">
      <c r="E57" s="60"/>
      <c r="F57" s="60"/>
      <c r="G57" s="60"/>
      <c r="H57" s="60"/>
      <c r="I57" s="60"/>
      <c r="J57" s="60"/>
      <c r="K57" s="60"/>
    </row>
    <row r="58" spans="1:12" s="168" customFormat="1" ht="18.75" customHeight="1" x14ac:dyDescent="0.25">
      <c r="A58" s="165"/>
      <c r="B58" s="166"/>
      <c r="C58" s="133"/>
      <c r="D58" s="167"/>
      <c r="E58" s="440" t="str">
        <f>"The Net Assets/ (Liability) Value and Shareholders funds should be equal.  The values below should return to zero. "</f>
        <v xml:space="preserve">The Net Assets/ (Liability) Value and Shareholders funds should be equal.  The values below should return to zero. </v>
      </c>
      <c r="F58" s="440"/>
      <c r="G58" s="440"/>
      <c r="H58" s="440"/>
      <c r="I58" s="440"/>
      <c r="J58" s="440"/>
      <c r="K58" s="440"/>
      <c r="L58" s="167"/>
    </row>
    <row r="59" spans="1:12" s="168" customFormat="1" ht="18" customHeight="1" x14ac:dyDescent="0.25">
      <c r="A59" s="165"/>
      <c r="B59" s="134"/>
      <c r="C59" s="134"/>
      <c r="D59" s="167"/>
      <c r="E59" s="440"/>
      <c r="F59" s="440"/>
      <c r="G59" s="440"/>
      <c r="H59" s="440"/>
      <c r="I59" s="440"/>
      <c r="J59" s="440"/>
      <c r="K59" s="440"/>
      <c r="L59" s="167"/>
    </row>
    <row r="60" spans="1:12" s="168" customFormat="1" ht="18" customHeight="1" x14ac:dyDescent="0.25">
      <c r="A60" s="165"/>
      <c r="B60" s="134"/>
      <c r="C60" s="134"/>
      <c r="D60" s="167"/>
      <c r="E60" s="169">
        <f>E48-E54</f>
        <v>0</v>
      </c>
      <c r="F60" s="170">
        <f>F48-F54</f>
        <v>0</v>
      </c>
      <c r="G60" s="270">
        <f>G48-G54</f>
        <v>0</v>
      </c>
      <c r="H60" s="171"/>
      <c r="I60" s="169">
        <f>I48-I54</f>
        <v>0</v>
      </c>
      <c r="J60" s="170">
        <f>J48-J54</f>
        <v>0</v>
      </c>
      <c r="K60" s="270">
        <f>K48-K54</f>
        <v>0</v>
      </c>
      <c r="L60" s="167"/>
    </row>
    <row r="61" spans="1:12" s="168" customFormat="1" ht="18" customHeight="1" x14ac:dyDescent="0.25">
      <c r="A61" s="165"/>
      <c r="B61" s="134"/>
      <c r="C61" s="134"/>
      <c r="D61" s="167"/>
      <c r="E61" s="440" t="s">
        <v>100</v>
      </c>
      <c r="F61" s="440"/>
      <c r="G61" s="440"/>
      <c r="H61" s="440"/>
      <c r="I61" s="440"/>
      <c r="J61" s="440"/>
      <c r="K61" s="440"/>
      <c r="L61" s="167"/>
    </row>
    <row r="62" spans="1:12" s="168" customFormat="1" ht="18" customHeight="1" x14ac:dyDescent="0.25">
      <c r="A62" s="165"/>
      <c r="B62" s="134"/>
      <c r="C62" s="134"/>
      <c r="D62" s="167"/>
      <c r="E62" s="440"/>
      <c r="F62" s="440"/>
      <c r="G62" s="440"/>
      <c r="H62" s="440"/>
      <c r="I62" s="440"/>
      <c r="J62" s="440"/>
      <c r="K62" s="440"/>
      <c r="L62" s="167"/>
    </row>
    <row r="63" spans="1:12" s="165" customFormat="1" ht="18" customHeight="1" x14ac:dyDescent="0.25">
      <c r="B63" s="134"/>
      <c r="C63" s="134"/>
      <c r="D63" s="167"/>
      <c r="E63" s="440"/>
      <c r="F63" s="440"/>
      <c r="G63" s="440"/>
      <c r="H63" s="440"/>
      <c r="I63" s="440"/>
      <c r="J63" s="440"/>
      <c r="K63" s="440"/>
      <c r="L63" s="167"/>
    </row>
    <row r="64" spans="1:12" s="165" customFormat="1" ht="18" customHeight="1" x14ac:dyDescent="0.25">
      <c r="B64" s="134"/>
      <c r="C64" s="134"/>
      <c r="D64" s="172"/>
      <c r="E64" s="173"/>
      <c r="F64" s="170">
        <f>SUM(F52:F53)-'Cash flow'!G43-'Profit &amp; loss'!F47-SUM('Balance sheet'!E52:E53)</f>
        <v>0</v>
      </c>
      <c r="G64" s="270">
        <f>SUM(G52:G53)-'Cash flow'!H43-'Profit &amp; loss'!G47-SUM('Balance sheet'!F52:F53)</f>
        <v>0</v>
      </c>
      <c r="H64" s="171"/>
      <c r="I64" s="169">
        <f>SUM(I52:I53)-'Cash flow'!J43-'Profit &amp; loss'!I47-SUM('Balance sheet'!G52:G53)</f>
        <v>0</v>
      </c>
      <c r="J64" s="170">
        <f>SUM(J52:J53)-'Cash flow'!K43-'Profit &amp; loss'!J47-SUM('Balance sheet'!I52:I53)</f>
        <v>0</v>
      </c>
      <c r="K64" s="270">
        <f>SUM(K52:K53)-'Cash flow'!L43-'Profit &amp; loss'!K47-SUM('Balance sheet'!J52:J53)</f>
        <v>0</v>
      </c>
      <c r="L64" s="167"/>
    </row>
    <row r="65" spans="2:14" ht="18" customHeight="1" x14ac:dyDescent="0.25">
      <c r="B65" s="135"/>
      <c r="C65" s="135"/>
      <c r="G65" s="22"/>
      <c r="I65" s="120"/>
      <c r="J65" s="120"/>
      <c r="K65" s="120"/>
      <c r="L65" s="120"/>
      <c r="M65" s="174"/>
      <c r="N65" s="174"/>
    </row>
    <row r="66" spans="2:14" x14ac:dyDescent="0.25">
      <c r="B66" s="135"/>
      <c r="C66" s="135"/>
      <c r="E66" s="252"/>
      <c r="F66" s="252"/>
      <c r="G66" s="252"/>
      <c r="H66" s="253"/>
      <c r="I66" s="431"/>
      <c r="J66" s="431"/>
      <c r="K66" s="431"/>
      <c r="M66" s="28"/>
      <c r="N66" s="28"/>
    </row>
    <row r="67" spans="2:14" x14ac:dyDescent="0.25">
      <c r="B67" s="135"/>
      <c r="C67" s="135"/>
      <c r="E67" s="252"/>
      <c r="F67" s="252"/>
      <c r="G67" s="252"/>
      <c r="H67" s="253"/>
      <c r="I67" s="432" t="s">
        <v>70</v>
      </c>
      <c r="J67" s="432"/>
      <c r="K67" s="432"/>
    </row>
    <row r="68" spans="2:14" x14ac:dyDescent="0.25">
      <c r="B68" s="135"/>
      <c r="C68" s="135"/>
      <c r="E68" s="252"/>
      <c r="F68" s="252"/>
      <c r="G68" s="252"/>
      <c r="H68" s="253"/>
      <c r="I68" s="277"/>
      <c r="J68" s="277"/>
      <c r="K68" s="277"/>
    </row>
    <row r="69" spans="2:14" x14ac:dyDescent="0.25">
      <c r="B69" s="135"/>
      <c r="C69" s="135"/>
      <c r="E69" s="431"/>
      <c r="F69" s="431"/>
      <c r="G69" s="431"/>
      <c r="I69" s="431"/>
      <c r="J69" s="431"/>
      <c r="K69" s="431"/>
    </row>
    <row r="70" spans="2:14" x14ac:dyDescent="0.25">
      <c r="B70" s="135"/>
      <c r="C70" s="135"/>
      <c r="E70" s="181" t="s">
        <v>120</v>
      </c>
      <c r="F70" s="181"/>
      <c r="G70" s="181"/>
      <c r="I70" s="430" t="s">
        <v>119</v>
      </c>
      <c r="J70" s="430"/>
      <c r="K70" s="430"/>
    </row>
    <row r="71" spans="2:14" x14ac:dyDescent="0.25">
      <c r="B71" s="135"/>
      <c r="C71" s="135"/>
    </row>
    <row r="72" spans="2:14" x14ac:dyDescent="0.25">
      <c r="B72" s="135"/>
      <c r="C72" s="135"/>
      <c r="E72" s="431"/>
      <c r="F72" s="431"/>
      <c r="G72" s="431"/>
      <c r="I72" s="279"/>
      <c r="J72" s="279"/>
      <c r="K72" s="279"/>
    </row>
    <row r="73" spans="2:14" x14ac:dyDescent="0.25">
      <c r="B73" s="135"/>
      <c r="C73" s="135"/>
      <c r="E73" s="430" t="s">
        <v>121</v>
      </c>
      <c r="F73" s="430"/>
      <c r="G73" s="430"/>
      <c r="I73" s="181"/>
      <c r="J73" s="278"/>
      <c r="K73" s="278"/>
    </row>
    <row r="74" spans="2:14" x14ac:dyDescent="0.25">
      <c r="B74" s="135"/>
      <c r="C74" s="135"/>
      <c r="I74" s="279"/>
      <c r="J74" s="279"/>
      <c r="K74" s="279"/>
    </row>
    <row r="75" spans="2:14" x14ac:dyDescent="0.25">
      <c r="B75" s="135"/>
      <c r="C75" s="135"/>
      <c r="E75" s="428"/>
      <c r="F75" s="428"/>
      <c r="G75" s="428"/>
      <c r="H75" s="184"/>
      <c r="I75" s="428"/>
      <c r="J75" s="428"/>
      <c r="K75" s="428"/>
    </row>
    <row r="76" spans="2:14" x14ac:dyDescent="0.25">
      <c r="B76" s="135"/>
      <c r="C76" s="135"/>
      <c r="E76" s="429"/>
      <c r="F76" s="429"/>
      <c r="G76" s="429"/>
      <c r="H76" s="184"/>
      <c r="I76" s="429"/>
      <c r="J76" s="429"/>
      <c r="K76" s="429"/>
    </row>
    <row r="77" spans="2:14" x14ac:dyDescent="0.25">
      <c r="B77" s="135"/>
      <c r="C77" s="135"/>
      <c r="E77" s="433" t="s">
        <v>109</v>
      </c>
      <c r="F77" s="433"/>
      <c r="G77" s="433"/>
      <c r="H77" s="184"/>
      <c r="I77" s="430" t="s">
        <v>122</v>
      </c>
      <c r="J77" s="430"/>
      <c r="K77" s="430"/>
    </row>
    <row r="78" spans="2:14" x14ac:dyDescent="0.25">
      <c r="D78" s="4"/>
      <c r="H78" s="4"/>
      <c r="L78" s="4"/>
    </row>
    <row r="79" spans="2:14" x14ac:dyDescent="0.25"/>
    <row r="80" spans="2:14" ht="15" hidden="1" customHeight="1" x14ac:dyDescent="0.25"/>
    <row r="88" ht="0.75" customHeight="1" x14ac:dyDescent="0.25"/>
    <row r="96" x14ac:dyDescent="0.25"/>
    <row r="97" x14ac:dyDescent="0.25"/>
  </sheetData>
  <sheetProtection selectLockedCells="1"/>
  <mergeCells count="39">
    <mergeCell ref="B3:K3"/>
    <mergeCell ref="E61:K63"/>
    <mergeCell ref="E7:G7"/>
    <mergeCell ref="I7:K7"/>
    <mergeCell ref="E58:K59"/>
    <mergeCell ref="B13:C13"/>
    <mergeCell ref="B14:C14"/>
    <mergeCell ref="B15:C15"/>
    <mergeCell ref="B16:C16"/>
    <mergeCell ref="B20:C20"/>
    <mergeCell ref="B21:C21"/>
    <mergeCell ref="B22:C22"/>
    <mergeCell ref="B23:C23"/>
    <mergeCell ref="B24:C24"/>
    <mergeCell ref="B28:C28"/>
    <mergeCell ref="B29:C29"/>
    <mergeCell ref="B30:C30"/>
    <mergeCell ref="B31:C31"/>
    <mergeCell ref="B32:C32"/>
    <mergeCell ref="B33:C33"/>
    <mergeCell ref="B41:C41"/>
    <mergeCell ref="B52:C52"/>
    <mergeCell ref="B53:C53"/>
    <mergeCell ref="E69:G69"/>
    <mergeCell ref="B42:C42"/>
    <mergeCell ref="B43:C43"/>
    <mergeCell ref="B44:C44"/>
    <mergeCell ref="B45:C45"/>
    <mergeCell ref="B51:C51"/>
    <mergeCell ref="E75:G76"/>
    <mergeCell ref="I75:K76"/>
    <mergeCell ref="E77:G77"/>
    <mergeCell ref="I77:K77"/>
    <mergeCell ref="I66:K66"/>
    <mergeCell ref="I67:K67"/>
    <mergeCell ref="I70:K70"/>
    <mergeCell ref="E72:G72"/>
    <mergeCell ref="E73:G73"/>
    <mergeCell ref="I69:K69"/>
  </mergeCells>
  <phoneticPr fontId="0" type="noConversion"/>
  <conditionalFormatting sqref="B6">
    <cfRule type="cellIs" dxfId="4" priority="4" stopIfTrue="1" operator="equal">
      <formula>"Please enter enterprise name in Annex 1."</formula>
    </cfRule>
  </conditionalFormatting>
  <conditionalFormatting sqref="B8">
    <cfRule type="cellIs" dxfId="3" priority="2" stopIfTrue="1" operator="equal">
      <formula>"Please enter enterprise registration number in Annex 1."</formula>
    </cfRule>
  </conditionalFormatting>
  <conditionalFormatting sqref="B10">
    <cfRule type="cellIs" dxfId="2" priority="1" stopIfTrue="1" operator="equal">
      <formula>"Please enter enterprise registration number in Annex 1."</formula>
    </cfRule>
  </conditionalFormatting>
  <dataValidations count="3">
    <dataValidation type="whole" operator="lessThanOrEqual" allowBlank="1" showInputMessage="1" showErrorMessage="1" errorTitle="VALUE ERROR" error="Value of liabilities should be negative." sqref="E32:G33 E28:G30 I28:K33 I41:K45 E44:G45 E41:G42">
      <formula1>0</formula1>
    </dataValidation>
    <dataValidation type="whole" operator="greaterThanOrEqual" allowBlank="1" showInputMessage="1" showErrorMessage="1" errorTitle="VALUE ERROR" error="Value of share capital should be positive" sqref="E51:G51 I51:K51">
      <formula1>0</formula1>
    </dataValidation>
    <dataValidation type="whole" operator="greaterThanOrEqual" allowBlank="1" showInputMessage="1" showErrorMessage="1" errorTitle="VALUE ERROR" error="Value of Assets should be positive" sqref="E13:G16 E20:G24 I13:K16 I20:K24">
      <formula1>0</formula1>
    </dataValidation>
  </dataValidations>
  <pageMargins left="0.70866141732283472" right="0.31496062992125984" top="0.98425196850393704" bottom="0.98425196850393704" header="0.51181102362204722" footer="0.51181102362204722"/>
  <pageSetup paperSize="9" scale="60" orientation="portrait" r:id="rId1"/>
  <headerFooter alignWithMargins="0">
    <oddFooter>&amp;L&amp;"Arial,Bold"V2018/1. &amp;A&amp;F&amp;R&amp;D</oddFooter>
  </headerFooter>
  <ignoredErrors>
    <ignoredError sqref="F64:G64 J64:K64" formulaRange="1"/>
    <ignoredError sqref="F56:G56 I56:K56" unlockedFormula="1"/>
    <ignoredError sqref="I64" formulaRange="1" unlocked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indexed="43"/>
    <pageSetUpPr fitToPage="1"/>
  </sheetPr>
  <dimension ref="A1:P161"/>
  <sheetViews>
    <sheetView showGridLines="0" zoomScale="90" zoomScaleNormal="90" workbookViewId="0">
      <pane ySplit="10" topLeftCell="A11" activePane="bottomLeft" state="frozen"/>
      <selection pane="bottomLeft" activeCell="D7" sqref="D7"/>
    </sheetView>
  </sheetViews>
  <sheetFormatPr defaultColWidth="0" defaultRowHeight="15" zeroHeight="1" x14ac:dyDescent="0.25"/>
  <cols>
    <col min="1" max="1" width="2.140625" style="181" customWidth="1"/>
    <col min="2" max="2" width="5.5703125" style="181" customWidth="1"/>
    <col min="3" max="3" width="0.42578125" style="181" customWidth="1"/>
    <col min="4" max="4" width="53.140625" style="181" customWidth="1"/>
    <col min="5" max="5" width="1.28515625" style="184" customWidth="1"/>
    <col min="6" max="8" width="14.85546875" style="181" customWidth="1"/>
    <col min="9" max="9" width="1.5703125" style="184" customWidth="1"/>
    <col min="10" max="12" width="14.85546875" style="181" customWidth="1"/>
    <col min="13" max="13" width="3.28515625" style="184" customWidth="1"/>
    <col min="14" max="16384" width="0" style="181" hidden="1"/>
  </cols>
  <sheetData>
    <row r="1" spans="1:16" s="4" customFormat="1" x14ac:dyDescent="0.25">
      <c r="E1" s="22"/>
      <c r="I1" s="22"/>
      <c r="J1" s="22"/>
      <c r="M1" s="22"/>
    </row>
    <row r="2" spans="1:16" s="12" customFormat="1" ht="19.5" customHeight="1" x14ac:dyDescent="0.25">
      <c r="A2" s="142"/>
      <c r="B2" s="137" t="s">
        <v>115</v>
      </c>
      <c r="C2" s="143"/>
      <c r="D2" s="142"/>
      <c r="E2" s="9"/>
      <c r="F2" s="9"/>
      <c r="G2" s="144"/>
      <c r="H2" s="9"/>
      <c r="I2" s="9"/>
      <c r="J2" s="9"/>
      <c r="K2" s="9"/>
      <c r="L2" s="145"/>
    </row>
    <row r="3" spans="1:16" s="295" customFormat="1" ht="12" customHeight="1" x14ac:dyDescent="0.25">
      <c r="A3" s="296"/>
      <c r="B3" s="435" t="s">
        <v>102</v>
      </c>
      <c r="C3" s="435"/>
      <c r="D3" s="435"/>
      <c r="E3" s="435"/>
      <c r="F3" s="435"/>
      <c r="G3" s="435"/>
      <c r="H3" s="435"/>
      <c r="I3" s="435"/>
      <c r="J3" s="435"/>
      <c r="K3" s="435"/>
      <c r="L3" s="294"/>
      <c r="M3" s="294"/>
    </row>
    <row r="4" spans="1:16" s="21" customFormat="1" ht="6.2" customHeight="1" x14ac:dyDescent="0.25">
      <c r="A4" s="13"/>
      <c r="B4" s="13"/>
      <c r="C4" s="13"/>
      <c r="D4" s="14"/>
      <c r="E4" s="107"/>
      <c r="F4" s="14"/>
      <c r="G4" s="14"/>
      <c r="H4" s="15"/>
      <c r="I4" s="107"/>
      <c r="J4" s="14"/>
      <c r="K4" s="16"/>
      <c r="L4" s="17"/>
      <c r="M4" s="136"/>
      <c r="N4" s="19"/>
      <c r="O4" s="20"/>
      <c r="P4" s="20"/>
    </row>
    <row r="5" spans="1:16" s="4" customFormat="1" ht="22.5" customHeight="1" x14ac:dyDescent="0.25">
      <c r="B5" s="31" t="s">
        <v>110</v>
      </c>
      <c r="C5" s="31"/>
      <c r="D5" s="31"/>
      <c r="E5" s="22"/>
      <c r="F5" s="130" t="str">
        <f>(IF(SUMSQ(F64:L64),"THIS SHEET CONTAINS ONE OR MORE ERRORS.",""))</f>
        <v/>
      </c>
      <c r="G5" s="130" t="str">
        <f t="shared" ref="G5:L5" si="0">(IF(SUMSQ(G64:M64),"THIS SHEET CONTAINS ONE OR MORE ERRORS.",""))</f>
        <v/>
      </c>
      <c r="H5" s="130" t="str">
        <f t="shared" si="0"/>
        <v/>
      </c>
      <c r="I5" s="130" t="str">
        <f t="shared" si="0"/>
        <v/>
      </c>
      <c r="J5" s="130" t="str">
        <f t="shared" si="0"/>
        <v/>
      </c>
      <c r="K5" s="130" t="str">
        <f t="shared" si="0"/>
        <v/>
      </c>
      <c r="L5" s="130" t="str">
        <f t="shared" si="0"/>
        <v/>
      </c>
      <c r="M5" s="132"/>
    </row>
    <row r="6" spans="1:16" s="4" customFormat="1" ht="22.5" customHeight="1" x14ac:dyDescent="0.25">
      <c r="B6" s="177"/>
      <c r="C6" s="177"/>
      <c r="D6" s="177">
        <f>'Project Cost Summary'!C8</f>
        <v>0</v>
      </c>
      <c r="E6" s="22"/>
      <c r="F6" s="22"/>
      <c r="G6" s="22"/>
      <c r="H6" s="22"/>
      <c r="I6" s="22"/>
      <c r="J6" s="22"/>
      <c r="K6" s="22"/>
      <c r="M6" s="22"/>
    </row>
    <row r="7" spans="1:16" s="138" customFormat="1" ht="22.5" customHeight="1" x14ac:dyDescent="0.25">
      <c r="A7" s="4"/>
      <c r="B7" s="31" t="s">
        <v>31</v>
      </c>
      <c r="C7" s="31"/>
      <c r="D7" s="31"/>
      <c r="E7" s="22"/>
      <c r="F7" s="449" t="str">
        <f>'Profit &amp; loss'!E7</f>
        <v>Choose One</v>
      </c>
      <c r="G7" s="449"/>
      <c r="H7" s="450"/>
      <c r="I7" s="52"/>
      <c r="J7" s="446" t="str">
        <f>'Profit &amp; loss'!I7</f>
        <v>Applicant Undertaking</v>
      </c>
      <c r="K7" s="447"/>
      <c r="L7" s="448"/>
      <c r="M7" s="22"/>
    </row>
    <row r="8" spans="1:16" s="138" customFormat="1" ht="22.5" customHeight="1" x14ac:dyDescent="0.25">
      <c r="A8" s="4"/>
      <c r="B8" s="177"/>
      <c r="C8" s="177"/>
      <c r="D8" s="177" t="str">
        <f>'Profit &amp; loss'!C8</f>
        <v>Inset Registration/ Identification Number in P&amp;L sheet</v>
      </c>
      <c r="E8" s="22"/>
      <c r="F8" s="139" t="str">
        <f>'Profit &amp; loss'!E8</f>
        <v>Audited</v>
      </c>
      <c r="G8" s="140" t="str">
        <f>'Profit &amp; loss'!F8</f>
        <v>Audited</v>
      </c>
      <c r="H8" s="264" t="str">
        <f>'Profit &amp; loss'!G8</f>
        <v>Management</v>
      </c>
      <c r="I8" s="23"/>
      <c r="J8" s="139" t="str">
        <f>'Profit &amp; loss'!I8</f>
        <v>Forecast</v>
      </c>
      <c r="K8" s="140" t="str">
        <f>'Profit &amp; loss'!J8</f>
        <v>Forecast</v>
      </c>
      <c r="L8" s="264" t="str">
        <f>'Profit &amp; loss'!K8</f>
        <v>Forecast</v>
      </c>
      <c r="M8" s="22"/>
    </row>
    <row r="9" spans="1:16" s="138" customFormat="1" ht="22.5" customHeight="1" x14ac:dyDescent="0.25">
      <c r="A9" s="4"/>
      <c r="B9" s="31"/>
      <c r="C9" s="31"/>
      <c r="D9" s="31"/>
      <c r="E9" s="22"/>
      <c r="F9" s="94">
        <f ca="1">'Profit &amp; loss'!E9</f>
        <v>2020</v>
      </c>
      <c r="G9" s="29">
        <f ca="1">F9+1</f>
        <v>2021</v>
      </c>
      <c r="H9" s="75">
        <f ca="1">G9+1</f>
        <v>2022</v>
      </c>
      <c r="I9" s="30"/>
      <c r="J9" s="94">
        <f ca="1">H9+1</f>
        <v>2023</v>
      </c>
      <c r="K9" s="29">
        <f ca="1">J9+1</f>
        <v>2024</v>
      </c>
      <c r="L9" s="75">
        <f ca="1">K9+1</f>
        <v>2025</v>
      </c>
      <c r="M9" s="22"/>
    </row>
    <row r="10" spans="1:16" s="138" customFormat="1" ht="22.5" customHeight="1" x14ac:dyDescent="0.25">
      <c r="A10" s="4"/>
      <c r="B10" s="67"/>
      <c r="C10" s="67"/>
      <c r="D10" s="67"/>
      <c r="E10" s="22"/>
      <c r="F10" s="94" t="s">
        <v>37</v>
      </c>
      <c r="G10" s="29" t="s">
        <v>37</v>
      </c>
      <c r="H10" s="75" t="s">
        <v>37</v>
      </c>
      <c r="I10" s="30"/>
      <c r="J10" s="94" t="s">
        <v>37</v>
      </c>
      <c r="K10" s="29" t="s">
        <v>37</v>
      </c>
      <c r="L10" s="75" t="s">
        <v>37</v>
      </c>
      <c r="M10" s="22"/>
    </row>
    <row r="11" spans="1:16" s="28" customFormat="1" ht="7.5" customHeight="1" x14ac:dyDescent="0.25">
      <c r="A11" s="22"/>
      <c r="B11" s="22"/>
      <c r="C11" s="22"/>
      <c r="D11" s="22"/>
      <c r="E11" s="22"/>
      <c r="F11" s="146"/>
      <c r="G11" s="146"/>
      <c r="H11" s="146"/>
      <c r="I11" s="30"/>
      <c r="J11" s="30"/>
      <c r="K11" s="146"/>
      <c r="L11" s="146"/>
      <c r="M11" s="30"/>
    </row>
    <row r="12" spans="1:16" ht="12.75" customHeight="1" thickBot="1" x14ac:dyDescent="0.3">
      <c r="B12" s="443" t="s">
        <v>21</v>
      </c>
      <c r="C12" s="182"/>
      <c r="D12" s="291" t="s">
        <v>32</v>
      </c>
      <c r="E12" s="52"/>
      <c r="F12" s="255">
        <f>'Profit &amp; loss'!E38</f>
        <v>0</v>
      </c>
      <c r="G12" s="183">
        <f>'Profit &amp; loss'!F38</f>
        <v>0</v>
      </c>
      <c r="H12" s="280">
        <f>'Profit &amp; loss'!G38</f>
        <v>0</v>
      </c>
      <c r="I12" s="204"/>
      <c r="J12" s="255">
        <f>'Profit &amp; loss'!I38</f>
        <v>0</v>
      </c>
      <c r="K12" s="183">
        <f>'Profit &amp; loss'!J38</f>
        <v>0</v>
      </c>
      <c r="L12" s="280">
        <f>'Profit &amp; loss'!K38</f>
        <v>0</v>
      </c>
    </row>
    <row r="13" spans="1:16" x14ac:dyDescent="0.25">
      <c r="B13" s="443"/>
      <c r="C13" s="182"/>
      <c r="D13" s="126" t="s">
        <v>46</v>
      </c>
      <c r="E13" s="22"/>
      <c r="F13" s="185">
        <f>IFERROR(-'Profit &amp; loss'!E20-'Profit &amp; loss'!E27,0)</f>
        <v>0</v>
      </c>
      <c r="G13" s="186">
        <f>-'Profit &amp; loss'!F20-'Profit &amp; loss'!F27</f>
        <v>0</v>
      </c>
      <c r="H13" s="187">
        <f>-'Profit &amp; loss'!G20-'Profit &amp; loss'!G27</f>
        <v>0</v>
      </c>
      <c r="I13" s="204"/>
      <c r="J13" s="188">
        <f>-'Profit &amp; loss'!I20-'Profit &amp; loss'!I27</f>
        <v>0</v>
      </c>
      <c r="K13" s="189">
        <f>-'Profit &amp; loss'!J20-'Profit &amp; loss'!J27</f>
        <v>0</v>
      </c>
      <c r="L13" s="190">
        <f>-'Profit &amp; loss'!K20-'Profit &amp; loss'!K27</f>
        <v>0</v>
      </c>
    </row>
    <row r="14" spans="1:16" x14ac:dyDescent="0.25">
      <c r="B14" s="443"/>
      <c r="C14" s="182"/>
      <c r="D14" s="126" t="s">
        <v>97</v>
      </c>
      <c r="E14" s="22"/>
      <c r="F14" s="188">
        <f>-'Profit &amp; loss'!E35</f>
        <v>0</v>
      </c>
      <c r="G14" s="189">
        <f>-'Profit &amp; loss'!F35</f>
        <v>0</v>
      </c>
      <c r="H14" s="190">
        <f>-'Profit &amp; loss'!G35</f>
        <v>0</v>
      </c>
      <c r="I14" s="204"/>
      <c r="J14" s="188">
        <f>-'Profit &amp; loss'!I35</f>
        <v>0</v>
      </c>
      <c r="K14" s="189">
        <f>-'Profit &amp; loss'!J35</f>
        <v>0</v>
      </c>
      <c r="L14" s="190">
        <f>-'Profit &amp; loss'!K35</f>
        <v>0</v>
      </c>
    </row>
    <row r="15" spans="1:16" x14ac:dyDescent="0.25">
      <c r="B15" s="443"/>
      <c r="C15" s="182"/>
      <c r="D15" s="254" t="s">
        <v>82</v>
      </c>
      <c r="E15" s="22"/>
      <c r="F15" s="191"/>
      <c r="G15" s="192"/>
      <c r="H15" s="193"/>
      <c r="I15" s="204"/>
      <c r="J15" s="191"/>
      <c r="K15" s="192"/>
      <c r="L15" s="193"/>
    </row>
    <row r="16" spans="1:16" x14ac:dyDescent="0.25">
      <c r="B16" s="443"/>
      <c r="C16" s="182"/>
      <c r="D16" s="126" t="s">
        <v>83</v>
      </c>
      <c r="E16" s="22"/>
      <c r="F16" s="191"/>
      <c r="G16" s="189">
        <f>-'Balance sheet'!F20+'Balance sheet'!E20</f>
        <v>0</v>
      </c>
      <c r="H16" s="190">
        <f>-'Balance sheet'!G20+'Balance sheet'!F20</f>
        <v>0</v>
      </c>
      <c r="I16" s="204"/>
      <c r="J16" s="191">
        <f>-'Balance sheet'!I20+'Balance sheet'!G20</f>
        <v>0</v>
      </c>
      <c r="K16" s="189">
        <f>-'Balance sheet'!J20+'Balance sheet'!I20</f>
        <v>0</v>
      </c>
      <c r="L16" s="190">
        <f>-'Balance sheet'!K20+'Balance sheet'!J20</f>
        <v>0</v>
      </c>
    </row>
    <row r="17" spans="2:13" x14ac:dyDescent="0.25">
      <c r="B17" s="443"/>
      <c r="C17" s="182"/>
      <c r="D17" s="126" t="s">
        <v>84</v>
      </c>
      <c r="E17" s="22"/>
      <c r="F17" s="191"/>
      <c r="G17" s="189">
        <f>-'Balance sheet'!F21+'Balance sheet'!E21</f>
        <v>0</v>
      </c>
      <c r="H17" s="190">
        <f>-'Balance sheet'!G21+'Balance sheet'!F21</f>
        <v>0</v>
      </c>
      <c r="I17" s="204"/>
      <c r="J17" s="191">
        <f>-'Balance sheet'!I21+'Balance sheet'!G21</f>
        <v>0</v>
      </c>
      <c r="K17" s="189">
        <f>-'Balance sheet'!J21+'Balance sheet'!I21</f>
        <v>0</v>
      </c>
      <c r="L17" s="190">
        <f>-'Balance sheet'!K21+'Balance sheet'!J21</f>
        <v>0</v>
      </c>
    </row>
    <row r="18" spans="2:13" x14ac:dyDescent="0.25">
      <c r="B18" s="443"/>
      <c r="C18" s="182"/>
      <c r="D18" s="126" t="s">
        <v>85</v>
      </c>
      <c r="E18" s="22"/>
      <c r="F18" s="194"/>
      <c r="G18" s="195">
        <f>-'Balance sheet'!F28+'Balance sheet'!E28-'Balance sheet'!F41+'Balance sheet'!E41</f>
        <v>0</v>
      </c>
      <c r="H18" s="196">
        <f>-'Balance sheet'!G28+'Balance sheet'!F28-'Balance sheet'!G41+'Balance sheet'!F41</f>
        <v>0</v>
      </c>
      <c r="I18" s="204"/>
      <c r="J18" s="194">
        <f>-'Balance sheet'!I28+'Balance sheet'!G28-'Balance sheet'!I41+'Balance sheet'!G41</f>
        <v>0</v>
      </c>
      <c r="K18" s="195">
        <f>-'Balance sheet'!J28+'Balance sheet'!I28-'Balance sheet'!J41+'Balance sheet'!I41</f>
        <v>0</v>
      </c>
      <c r="L18" s="196">
        <f>-'Balance sheet'!K28+'Balance sheet'!J28-'Balance sheet'!K41+'Balance sheet'!J41</f>
        <v>0</v>
      </c>
    </row>
    <row r="19" spans="2:13" ht="7.5" customHeight="1" x14ac:dyDescent="0.25">
      <c r="B19" s="443"/>
      <c r="C19" s="182"/>
      <c r="D19" s="197"/>
      <c r="F19" s="198"/>
      <c r="G19" s="199"/>
      <c r="H19" s="198"/>
      <c r="I19" s="200"/>
      <c r="J19" s="199"/>
      <c r="K19" s="199"/>
      <c r="L19" s="198"/>
    </row>
    <row r="20" spans="2:13" ht="15.75" thickBot="1" x14ac:dyDescent="0.3">
      <c r="B20" s="443"/>
      <c r="C20" s="182"/>
      <c r="D20" s="291" t="s">
        <v>22</v>
      </c>
      <c r="E20" s="52"/>
      <c r="F20" s="256">
        <f>SUM(F12:F18)</f>
        <v>0</v>
      </c>
      <c r="G20" s="201">
        <f t="shared" ref="G20:L20" si="1">SUM(G12:G18)</f>
        <v>0</v>
      </c>
      <c r="H20" s="281">
        <f t="shared" si="1"/>
        <v>0</v>
      </c>
      <c r="I20" s="274"/>
      <c r="J20" s="256">
        <f t="shared" si="1"/>
        <v>0</v>
      </c>
      <c r="K20" s="201">
        <f t="shared" si="1"/>
        <v>0</v>
      </c>
      <c r="L20" s="281">
        <f t="shared" si="1"/>
        <v>0</v>
      </c>
    </row>
    <row r="21" spans="2:13" ht="7.5" customHeight="1" x14ac:dyDescent="0.25">
      <c r="B21" s="443"/>
      <c r="C21" s="182"/>
      <c r="D21" s="182"/>
      <c r="E21" s="262"/>
      <c r="F21" s="202"/>
      <c r="G21" s="203"/>
      <c r="H21" s="202"/>
      <c r="I21" s="204"/>
      <c r="J21" s="203"/>
      <c r="K21" s="203"/>
      <c r="L21" s="202"/>
    </row>
    <row r="22" spans="2:13" x14ac:dyDescent="0.25">
      <c r="B22" s="443"/>
      <c r="C22" s="182"/>
      <c r="D22" s="126" t="s">
        <v>107</v>
      </c>
      <c r="E22" s="22"/>
      <c r="F22" s="205"/>
      <c r="G22" s="206"/>
      <c r="H22" s="207"/>
      <c r="I22" s="204"/>
      <c r="J22" s="205"/>
      <c r="K22" s="206"/>
      <c r="L22" s="207"/>
    </row>
    <row r="23" spans="2:13" x14ac:dyDescent="0.25">
      <c r="B23" s="443"/>
      <c r="C23" s="182"/>
      <c r="D23" s="126" t="s">
        <v>86</v>
      </c>
      <c r="E23" s="22"/>
      <c r="F23" s="208"/>
      <c r="G23" s="209"/>
      <c r="H23" s="210"/>
      <c r="I23" s="204"/>
      <c r="J23" s="208"/>
      <c r="K23" s="209"/>
      <c r="L23" s="210"/>
    </row>
    <row r="24" spans="2:13" ht="13.5" customHeight="1" x14ac:dyDescent="0.25">
      <c r="B24" s="443"/>
      <c r="C24" s="182"/>
      <c r="D24" s="126" t="s">
        <v>106</v>
      </c>
      <c r="E24" s="22"/>
      <c r="F24" s="211"/>
      <c r="G24" s="212"/>
      <c r="H24" s="213"/>
      <c r="I24" s="204"/>
      <c r="J24" s="211"/>
      <c r="K24" s="212"/>
      <c r="L24" s="213"/>
    </row>
    <row r="25" spans="2:13" ht="7.5" customHeight="1" x14ac:dyDescent="0.25">
      <c r="B25" s="443"/>
      <c r="C25" s="182"/>
      <c r="D25" s="214"/>
      <c r="E25" s="262"/>
      <c r="F25" s="215"/>
      <c r="G25" s="215"/>
      <c r="H25" s="215"/>
      <c r="I25" s="216"/>
      <c r="J25" s="215"/>
      <c r="K25" s="215"/>
      <c r="L25" s="215"/>
    </row>
    <row r="26" spans="2:13" ht="15.75" thickBot="1" x14ac:dyDescent="0.3">
      <c r="B26" s="443"/>
      <c r="C26" s="182"/>
      <c r="D26" s="291" t="s">
        <v>23</v>
      </c>
      <c r="E26" s="52"/>
      <c r="F26" s="256">
        <f>SUM(F20:F24)</f>
        <v>0</v>
      </c>
      <c r="G26" s="201">
        <f>SUM(G20:G24)</f>
        <v>0</v>
      </c>
      <c r="H26" s="281">
        <f>SUM(H20:H24)</f>
        <v>0</v>
      </c>
      <c r="I26" s="274"/>
      <c r="J26" s="256">
        <f>SUM(J20:J24)</f>
        <v>0</v>
      </c>
      <c r="K26" s="201">
        <f>SUM(K20:K24)</f>
        <v>0</v>
      </c>
      <c r="L26" s="281">
        <f>SUM(L20:L24)</f>
        <v>0</v>
      </c>
    </row>
    <row r="27" spans="2:13" ht="7.5" customHeight="1" x14ac:dyDescent="0.25">
      <c r="B27" s="217"/>
      <c r="C27" s="197"/>
      <c r="D27" s="217"/>
      <c r="F27" s="218"/>
      <c r="G27" s="218"/>
      <c r="H27" s="218"/>
      <c r="I27" s="221"/>
      <c r="J27" s="218"/>
      <c r="K27" s="218"/>
      <c r="L27" s="218"/>
    </row>
    <row r="28" spans="2:13" ht="7.5" customHeight="1" x14ac:dyDescent="0.25">
      <c r="B28" s="197"/>
      <c r="C28" s="197"/>
      <c r="D28" s="219"/>
      <c r="F28" s="220"/>
      <c r="G28" s="220"/>
      <c r="H28" s="220"/>
      <c r="I28" s="221"/>
      <c r="J28" s="220"/>
      <c r="K28" s="220"/>
      <c r="L28" s="220"/>
    </row>
    <row r="29" spans="2:13" ht="15" customHeight="1" x14ac:dyDescent="0.25">
      <c r="B29" s="443" t="s">
        <v>24</v>
      </c>
      <c r="C29" s="197"/>
      <c r="D29" s="275" t="s">
        <v>71</v>
      </c>
      <c r="F29" s="230"/>
      <c r="G29" s="222"/>
      <c r="H29" s="223"/>
      <c r="I29" s="286"/>
      <c r="J29" s="230"/>
      <c r="K29" s="222"/>
      <c r="L29" s="223"/>
      <c r="M29" s="445"/>
    </row>
    <row r="30" spans="2:13" x14ac:dyDescent="0.25">
      <c r="B30" s="443"/>
      <c r="C30" s="197"/>
      <c r="D30" s="275" t="s">
        <v>72</v>
      </c>
      <c r="F30" s="191"/>
      <c r="G30" s="192"/>
      <c r="H30" s="193"/>
      <c r="I30" s="286"/>
      <c r="J30" s="191"/>
      <c r="K30" s="192"/>
      <c r="L30" s="193"/>
      <c r="M30" s="445"/>
    </row>
    <row r="31" spans="2:13" x14ac:dyDescent="0.25">
      <c r="B31" s="443"/>
      <c r="C31" s="197"/>
      <c r="D31" s="275" t="s">
        <v>73</v>
      </c>
      <c r="F31" s="194"/>
      <c r="G31" s="224"/>
      <c r="H31" s="225"/>
      <c r="I31" s="286"/>
      <c r="J31" s="194"/>
      <c r="K31" s="224"/>
      <c r="L31" s="225"/>
      <c r="M31" s="445"/>
    </row>
    <row r="32" spans="2:13" s="197" customFormat="1" ht="7.5" customHeight="1" x14ac:dyDescent="0.25">
      <c r="B32" s="443"/>
      <c r="D32" s="275"/>
      <c r="E32" s="184"/>
      <c r="F32" s="226"/>
      <c r="G32" s="226"/>
      <c r="H32" s="227"/>
      <c r="I32" s="228"/>
      <c r="J32" s="226"/>
      <c r="K32" s="226"/>
      <c r="L32" s="110"/>
      <c r="M32" s="229"/>
    </row>
    <row r="33" spans="2:13" x14ac:dyDescent="0.25">
      <c r="B33" s="443"/>
      <c r="C33" s="197"/>
      <c r="D33" s="275" t="s">
        <v>87</v>
      </c>
      <c r="F33" s="230"/>
      <c r="G33" s="222"/>
      <c r="H33" s="223"/>
      <c r="I33" s="286"/>
      <c r="J33" s="230"/>
      <c r="K33" s="222"/>
      <c r="L33" s="223"/>
    </row>
    <row r="34" spans="2:13" x14ac:dyDescent="0.25">
      <c r="B34" s="443"/>
      <c r="C34" s="197"/>
      <c r="D34" s="275" t="s">
        <v>88</v>
      </c>
      <c r="F34" s="194"/>
      <c r="G34" s="224"/>
      <c r="H34" s="225"/>
      <c r="I34" s="204"/>
      <c r="J34" s="194"/>
      <c r="K34" s="224"/>
      <c r="L34" s="225"/>
    </row>
    <row r="35" spans="2:13" ht="7.5" customHeight="1" x14ac:dyDescent="0.25">
      <c r="B35" s="443"/>
      <c r="C35" s="214"/>
      <c r="D35" s="197"/>
      <c r="E35" s="262"/>
      <c r="F35" s="215"/>
      <c r="G35" s="215"/>
      <c r="H35" s="215"/>
      <c r="I35" s="216"/>
      <c r="J35" s="215"/>
      <c r="K35" s="215"/>
      <c r="L35" s="215"/>
    </row>
    <row r="36" spans="2:13" ht="15.75" thickBot="1" x14ac:dyDescent="0.3">
      <c r="B36" s="443"/>
      <c r="C36" s="182"/>
      <c r="D36" s="291" t="s">
        <v>25</v>
      </c>
      <c r="E36" s="52"/>
      <c r="F36" s="256">
        <f t="shared" ref="F36:L36" si="2">SUM(F29:F34)</f>
        <v>0</v>
      </c>
      <c r="G36" s="201">
        <f t="shared" si="2"/>
        <v>0</v>
      </c>
      <c r="H36" s="281">
        <f t="shared" si="2"/>
        <v>0</v>
      </c>
      <c r="I36" s="274"/>
      <c r="J36" s="256">
        <f t="shared" si="2"/>
        <v>0</v>
      </c>
      <c r="K36" s="201">
        <f t="shared" si="2"/>
        <v>0</v>
      </c>
      <c r="L36" s="281">
        <f t="shared" si="2"/>
        <v>0</v>
      </c>
    </row>
    <row r="37" spans="2:13" ht="7.5" customHeight="1" x14ac:dyDescent="0.25">
      <c r="B37" s="217"/>
      <c r="C37" s="197"/>
      <c r="D37" s="217"/>
      <c r="F37" s="218"/>
      <c r="G37" s="218"/>
      <c r="H37" s="218"/>
      <c r="I37" s="221"/>
      <c r="J37" s="218"/>
      <c r="K37" s="218"/>
      <c r="L37" s="218"/>
    </row>
    <row r="38" spans="2:13" ht="7.5" customHeight="1" x14ac:dyDescent="0.25">
      <c r="B38" s="197"/>
      <c r="C38" s="197"/>
      <c r="D38" s="219"/>
      <c r="F38" s="220"/>
      <c r="G38" s="220"/>
      <c r="H38" s="220"/>
      <c r="I38" s="221"/>
      <c r="J38" s="220"/>
      <c r="K38" s="220"/>
      <c r="L38" s="220"/>
    </row>
    <row r="39" spans="2:13" ht="12.75" customHeight="1" x14ac:dyDescent="0.25">
      <c r="B39" s="443" t="s">
        <v>74</v>
      </c>
      <c r="C39" s="197"/>
      <c r="D39" s="275" t="s">
        <v>89</v>
      </c>
      <c r="F39" s="230"/>
      <c r="G39" s="231">
        <f>'Balance sheet'!F51-'Balance sheet'!E51</f>
        <v>0</v>
      </c>
      <c r="H39" s="232">
        <f>'Balance sheet'!G51-'Balance sheet'!F51</f>
        <v>0</v>
      </c>
      <c r="I39" s="204"/>
      <c r="J39" s="230">
        <f>'Balance sheet'!I51-'Balance sheet'!G51</f>
        <v>0</v>
      </c>
      <c r="K39" s="231">
        <f>'Balance sheet'!J51-'Balance sheet'!I51</f>
        <v>0</v>
      </c>
      <c r="L39" s="232">
        <f>'Balance sheet'!K51-'Balance sheet'!J51</f>
        <v>0</v>
      </c>
    </row>
    <row r="40" spans="2:13" x14ac:dyDescent="0.25">
      <c r="B40" s="443"/>
      <c r="C40" s="233"/>
      <c r="D40" s="275" t="s">
        <v>90</v>
      </c>
      <c r="E40" s="233"/>
      <c r="F40" s="191"/>
      <c r="G40" s="189">
        <f>-'Balance sheet'!F42+'Balance sheet'!E42</f>
        <v>0</v>
      </c>
      <c r="H40" s="190">
        <f>-'Balance sheet'!G42+'Balance sheet'!F42</f>
        <v>0</v>
      </c>
      <c r="I40" s="204"/>
      <c r="J40" s="191">
        <f>-'Balance sheet'!I42+'Balance sheet'!G42</f>
        <v>0</v>
      </c>
      <c r="K40" s="189">
        <f>-'Balance sheet'!J42+'Balance sheet'!I42</f>
        <v>0</v>
      </c>
      <c r="L40" s="190">
        <f>-'Balance sheet'!K42+'Balance sheet'!J42</f>
        <v>0</v>
      </c>
    </row>
    <row r="41" spans="2:13" x14ac:dyDescent="0.25">
      <c r="B41" s="443"/>
      <c r="C41" s="233"/>
      <c r="D41" s="275" t="s">
        <v>91</v>
      </c>
      <c r="E41" s="233"/>
      <c r="F41" s="155" t="s">
        <v>81</v>
      </c>
      <c r="G41" s="156" t="s">
        <v>81</v>
      </c>
      <c r="H41" s="267" t="s">
        <v>81</v>
      </c>
      <c r="I41" s="287"/>
      <c r="J41" s="188">
        <f>-'Balance sheet'!I31-'Balance sheet'!I43</f>
        <v>0</v>
      </c>
      <c r="K41" s="189">
        <f>-'Balance sheet'!J31+'Balance sheet'!I31-'Balance sheet'!J43+'Balance sheet'!I43</f>
        <v>0</v>
      </c>
      <c r="L41" s="190">
        <f>-'Balance sheet'!K31+'Balance sheet'!J31-'Balance sheet'!K43+'Balance sheet'!J43</f>
        <v>0</v>
      </c>
    </row>
    <row r="42" spans="2:13" x14ac:dyDescent="0.25">
      <c r="B42" s="443"/>
      <c r="C42" s="233"/>
      <c r="D42" s="275" t="s">
        <v>92</v>
      </c>
      <c r="E42" s="233"/>
      <c r="F42" s="191"/>
      <c r="G42" s="189">
        <f>-'Balance sheet'!F32+'Balance sheet'!E32-'Balance sheet'!F44+'Balance sheet'!E44</f>
        <v>0</v>
      </c>
      <c r="H42" s="190">
        <f>-'Balance sheet'!G32+'Balance sheet'!F32-'Balance sheet'!G44+'Balance sheet'!F44</f>
        <v>0</v>
      </c>
      <c r="I42" s="204"/>
      <c r="J42" s="191">
        <f>-'Balance sheet'!I32+'Balance sheet'!G32-'Balance sheet'!I44+'Balance sheet'!G44</f>
        <v>0</v>
      </c>
      <c r="K42" s="189">
        <f>-'Balance sheet'!J32+'Balance sheet'!I32-'Balance sheet'!J44+'Balance sheet'!I44</f>
        <v>0</v>
      </c>
      <c r="L42" s="190">
        <f>-'Balance sheet'!K32+'Balance sheet'!J32-'Balance sheet'!K44+'Balance sheet'!J44</f>
        <v>0</v>
      </c>
    </row>
    <row r="43" spans="2:13" ht="13.5" customHeight="1" x14ac:dyDescent="0.25">
      <c r="B43" s="443"/>
      <c r="C43" s="197"/>
      <c r="D43" s="275" t="s">
        <v>93</v>
      </c>
      <c r="F43" s="194"/>
      <c r="G43" s="224"/>
      <c r="H43" s="225"/>
      <c r="I43" s="286"/>
      <c r="J43" s="194"/>
      <c r="K43" s="224"/>
      <c r="L43" s="225"/>
    </row>
    <row r="44" spans="2:13" ht="7.5" customHeight="1" x14ac:dyDescent="0.25">
      <c r="B44" s="443"/>
      <c r="C44" s="214"/>
      <c r="D44" s="197"/>
      <c r="E44" s="262"/>
      <c r="F44" s="215"/>
      <c r="G44" s="215"/>
      <c r="H44" s="215"/>
      <c r="I44" s="216"/>
      <c r="J44" s="215"/>
      <c r="K44" s="215"/>
      <c r="L44" s="215"/>
    </row>
    <row r="45" spans="2:13" ht="15.75" thickBot="1" x14ac:dyDescent="0.3">
      <c r="B45" s="443"/>
      <c r="C45" s="182"/>
      <c r="D45" s="1" t="s">
        <v>26</v>
      </c>
      <c r="E45" s="52"/>
      <c r="F45" s="256">
        <f t="shared" ref="F45:L45" si="3">SUM(F39:F43)</f>
        <v>0</v>
      </c>
      <c r="G45" s="201">
        <f t="shared" si="3"/>
        <v>0</v>
      </c>
      <c r="H45" s="281">
        <f t="shared" si="3"/>
        <v>0</v>
      </c>
      <c r="I45" s="274"/>
      <c r="J45" s="256">
        <f t="shared" si="3"/>
        <v>0</v>
      </c>
      <c r="K45" s="201">
        <f t="shared" si="3"/>
        <v>0</v>
      </c>
      <c r="L45" s="281">
        <f t="shared" si="3"/>
        <v>0</v>
      </c>
    </row>
    <row r="46" spans="2:13" ht="7.5" customHeight="1" x14ac:dyDescent="0.25">
      <c r="B46" s="217"/>
      <c r="C46" s="197"/>
      <c r="D46" s="217"/>
      <c r="F46" s="218"/>
      <c r="G46" s="218"/>
      <c r="H46" s="218"/>
      <c r="I46" s="221"/>
      <c r="J46" s="218"/>
      <c r="K46" s="218"/>
      <c r="L46" s="218"/>
    </row>
    <row r="47" spans="2:13" s="197" customFormat="1" ht="25.5" customHeight="1" x14ac:dyDescent="0.25">
      <c r="E47" s="184"/>
      <c r="F47" s="111"/>
      <c r="G47" s="234"/>
      <c r="H47" s="111"/>
      <c r="I47" s="204"/>
      <c r="J47" s="234"/>
      <c r="K47" s="234"/>
      <c r="L47" s="111"/>
      <c r="M47" s="184"/>
    </row>
    <row r="48" spans="2:13" ht="12.75" customHeight="1" thickBot="1" x14ac:dyDescent="0.3">
      <c r="B48" s="127" t="s">
        <v>27</v>
      </c>
      <c r="C48" s="128"/>
      <c r="D48" s="292"/>
      <c r="E48" s="70"/>
      <c r="F48" s="256">
        <f>SUM(F36+F26+F45)</f>
        <v>0</v>
      </c>
      <c r="G48" s="201">
        <f>SUM(G36+G26+G45)</f>
        <v>0</v>
      </c>
      <c r="H48" s="281">
        <f>SUM(H36+H26+H45)</f>
        <v>0</v>
      </c>
      <c r="I48" s="274"/>
      <c r="J48" s="256">
        <f>SUM(J26+J36+J45)</f>
        <v>0</v>
      </c>
      <c r="K48" s="201">
        <f>SUM(K26+K36+K45)</f>
        <v>0</v>
      </c>
      <c r="L48" s="281">
        <f>SUM(L26+L36+L45)</f>
        <v>0</v>
      </c>
    </row>
    <row r="49" spans="2:13" s="197" customFormat="1" ht="8.25" customHeight="1" x14ac:dyDescent="0.25">
      <c r="E49" s="184"/>
      <c r="F49" s="111"/>
      <c r="G49" s="234"/>
      <c r="H49" s="111"/>
      <c r="I49" s="204"/>
      <c r="J49" s="234"/>
      <c r="K49" s="234"/>
      <c r="L49" s="111"/>
      <c r="M49" s="184"/>
    </row>
    <row r="50" spans="2:13" ht="15.75" thickBot="1" x14ac:dyDescent="0.3">
      <c r="B50" s="127" t="s">
        <v>28</v>
      </c>
      <c r="C50" s="128"/>
      <c r="D50" s="292"/>
      <c r="E50" s="70"/>
      <c r="F50" s="257"/>
      <c r="G50" s="201">
        <f>F52</f>
        <v>0</v>
      </c>
      <c r="H50" s="281">
        <f>G52</f>
        <v>0</v>
      </c>
      <c r="I50" s="274"/>
      <c r="J50" s="257">
        <f>H52</f>
        <v>0</v>
      </c>
      <c r="K50" s="201">
        <f>J52</f>
        <v>0</v>
      </c>
      <c r="L50" s="281">
        <f>K52</f>
        <v>0</v>
      </c>
    </row>
    <row r="51" spans="2:13" s="197" customFormat="1" ht="8.25" customHeight="1" x14ac:dyDescent="0.25">
      <c r="E51" s="184"/>
      <c r="F51" s="111"/>
      <c r="G51" s="234"/>
      <c r="H51" s="111"/>
      <c r="I51" s="204"/>
      <c r="J51" s="234"/>
      <c r="K51" s="234"/>
      <c r="L51" s="111"/>
      <c r="M51" s="184"/>
    </row>
    <row r="52" spans="2:13" ht="15.75" thickBot="1" x14ac:dyDescent="0.3">
      <c r="B52" s="127" t="s">
        <v>29</v>
      </c>
      <c r="C52" s="128"/>
      <c r="D52" s="292"/>
      <c r="E52" s="70"/>
      <c r="F52" s="256">
        <f t="shared" ref="F52:L52" si="4">SUM(F48:F50)</f>
        <v>0</v>
      </c>
      <c r="G52" s="201">
        <f t="shared" si="4"/>
        <v>0</v>
      </c>
      <c r="H52" s="281">
        <f t="shared" si="4"/>
        <v>0</v>
      </c>
      <c r="I52" s="274"/>
      <c r="J52" s="256">
        <f t="shared" si="4"/>
        <v>0</v>
      </c>
      <c r="K52" s="201">
        <f t="shared" si="4"/>
        <v>0</v>
      </c>
      <c r="L52" s="281">
        <f t="shared" si="4"/>
        <v>0</v>
      </c>
    </row>
    <row r="53" spans="2:13" x14ac:dyDescent="0.25">
      <c r="B53" s="182"/>
      <c r="C53" s="182"/>
      <c r="D53" s="197"/>
      <c r="E53" s="262"/>
      <c r="F53" s="235"/>
      <c r="G53" s="235"/>
      <c r="H53" s="235"/>
      <c r="I53" s="236"/>
      <c r="J53" s="237"/>
      <c r="K53" s="237"/>
      <c r="L53" s="237"/>
    </row>
    <row r="54" spans="2:13" ht="15.75" thickBot="1" x14ac:dyDescent="0.3">
      <c r="B54" s="1" t="s">
        <v>36</v>
      </c>
      <c r="C54" s="45"/>
      <c r="D54" s="1"/>
      <c r="E54" s="288"/>
      <c r="F54" s="276"/>
      <c r="G54" s="276"/>
      <c r="H54" s="276"/>
      <c r="I54" s="288"/>
      <c r="J54" s="276"/>
      <c r="K54" s="276"/>
      <c r="L54" s="276"/>
    </row>
    <row r="55" spans="2:13" x14ac:dyDescent="0.25">
      <c r="B55" s="434" t="str">
        <f>D20</f>
        <v>Cash generated from/ (used in) operations</v>
      </c>
      <c r="C55" s="434"/>
      <c r="D55" s="434"/>
      <c r="E55" s="22"/>
      <c r="F55" s="258">
        <f>F20</f>
        <v>0</v>
      </c>
      <c r="G55" s="238">
        <f>G20</f>
        <v>0</v>
      </c>
      <c r="H55" s="282">
        <f>H20</f>
        <v>0</v>
      </c>
      <c r="I55" s="204"/>
      <c r="J55" s="258">
        <f>J20</f>
        <v>0</v>
      </c>
      <c r="K55" s="238">
        <f>K20</f>
        <v>0</v>
      </c>
      <c r="L55" s="282">
        <f>L20</f>
        <v>0</v>
      </c>
    </row>
    <row r="56" spans="2:13" x14ac:dyDescent="0.25">
      <c r="B56" s="434" t="s">
        <v>108</v>
      </c>
      <c r="C56" s="434"/>
      <c r="D56" s="434"/>
      <c r="E56" s="22"/>
      <c r="F56" s="259">
        <f>F23</f>
        <v>0</v>
      </c>
      <c r="G56" s="239">
        <f>G23</f>
        <v>0</v>
      </c>
      <c r="H56" s="283">
        <f>H23</f>
        <v>0</v>
      </c>
      <c r="I56" s="204"/>
      <c r="J56" s="259">
        <f>J23</f>
        <v>0</v>
      </c>
      <c r="K56" s="239">
        <f>K23</f>
        <v>0</v>
      </c>
      <c r="L56" s="283">
        <f>L23</f>
        <v>0</v>
      </c>
    </row>
    <row r="57" spans="2:13" x14ac:dyDescent="0.25">
      <c r="B57" s="444" t="s">
        <v>30</v>
      </c>
      <c r="C57" s="444"/>
      <c r="D57" s="444"/>
      <c r="E57" s="22"/>
      <c r="F57" s="260">
        <f>IF(ISERROR(F55/-F56),0,F55/-F56)</f>
        <v>0</v>
      </c>
      <c r="G57" s="240">
        <f>IF(ISERROR(G55/-G56),0,G55/-G56)</f>
        <v>0</v>
      </c>
      <c r="H57" s="284">
        <f>IF(ISERROR(H55/-H56),0,H55/-H56)</f>
        <v>0</v>
      </c>
      <c r="I57" s="241"/>
      <c r="J57" s="260">
        <f>IF(ISERROR(J55/-J56),0,J55/-J56)</f>
        <v>0</v>
      </c>
      <c r="K57" s="240">
        <f>IF(ISERROR(K55/-K56),0,K55/-K56)</f>
        <v>0</v>
      </c>
      <c r="L57" s="284">
        <f>IF(ISERROR(L55/-L56),0,L55/-L56)</f>
        <v>0</v>
      </c>
    </row>
    <row r="58" spans="2:13" x14ac:dyDescent="0.25">
      <c r="B58" s="182"/>
      <c r="C58" s="182"/>
      <c r="D58" s="197"/>
      <c r="E58" s="262"/>
      <c r="F58" s="242"/>
      <c r="G58" s="242"/>
      <c r="H58" s="242"/>
      <c r="I58" s="236"/>
      <c r="J58" s="243"/>
      <c r="K58" s="243"/>
      <c r="L58" s="243"/>
    </row>
    <row r="59" spans="2:13" x14ac:dyDescent="0.25">
      <c r="B59" s="182"/>
      <c r="C59" s="182"/>
      <c r="D59" s="197"/>
      <c r="E59" s="262"/>
      <c r="F59" s="242"/>
      <c r="G59" s="242"/>
      <c r="H59" s="242"/>
      <c r="I59" s="236"/>
      <c r="J59" s="243"/>
      <c r="K59" s="243"/>
      <c r="L59" s="243"/>
    </row>
    <row r="60" spans="2:13" s="244" customFormat="1" ht="15.75" thickBot="1" x14ac:dyDescent="0.3">
      <c r="B60" s="127" t="s">
        <v>34</v>
      </c>
      <c r="C60" s="128"/>
      <c r="D60" s="292"/>
      <c r="E60" s="70"/>
      <c r="F60" s="256">
        <f>'Balance sheet'!E24+'Balance sheet'!E33</f>
        <v>0</v>
      </c>
      <c r="G60" s="201">
        <f>'Balance sheet'!F24+'Balance sheet'!F33</f>
        <v>0</v>
      </c>
      <c r="H60" s="281">
        <f>'Balance sheet'!G24+'Balance sheet'!G33</f>
        <v>0</v>
      </c>
      <c r="I60" s="204"/>
      <c r="J60" s="256">
        <f>'Balance sheet'!I24+'Balance sheet'!I33</f>
        <v>0</v>
      </c>
      <c r="K60" s="201">
        <f>'Balance sheet'!J24+'Balance sheet'!J33</f>
        <v>0</v>
      </c>
      <c r="L60" s="281">
        <f>'Balance sheet'!K24+'Balance sheet'!K33</f>
        <v>0</v>
      </c>
      <c r="M60" s="184"/>
    </row>
    <row r="61" spans="2:13" s="244" customFormat="1" x14ac:dyDescent="0.25">
      <c r="D61" s="245"/>
      <c r="E61" s="184"/>
      <c r="F61" s="246"/>
      <c r="G61" s="246"/>
      <c r="H61" s="246"/>
      <c r="I61" s="221"/>
      <c r="J61" s="247"/>
      <c r="K61" s="247"/>
      <c r="L61" s="247"/>
      <c r="M61" s="184"/>
    </row>
    <row r="62" spans="2:13" s="244" customFormat="1" ht="18" customHeight="1" x14ac:dyDescent="0.25">
      <c r="B62" s="248"/>
      <c r="C62" s="179"/>
      <c r="D62" s="180"/>
      <c r="E62" s="184"/>
      <c r="G62" s="249"/>
      <c r="H62" s="249"/>
      <c r="I62" s="289"/>
      <c r="J62" s="249"/>
      <c r="K62" s="249"/>
      <c r="L62" s="249"/>
      <c r="M62" s="184"/>
    </row>
    <row r="63" spans="2:13" s="244" customFormat="1" ht="27.75" customHeight="1" x14ac:dyDescent="0.25">
      <c r="B63" s="452"/>
      <c r="C63" s="452"/>
      <c r="D63" s="452"/>
      <c r="E63" s="184"/>
      <c r="F63" s="451" t="s">
        <v>101</v>
      </c>
      <c r="G63" s="451"/>
      <c r="H63" s="451"/>
      <c r="I63" s="451"/>
      <c r="J63" s="451"/>
      <c r="K63" s="451"/>
      <c r="L63" s="451"/>
      <c r="M63" s="184"/>
    </row>
    <row r="64" spans="2:13" s="244" customFormat="1" x14ac:dyDescent="0.25">
      <c r="B64" s="452"/>
      <c r="C64" s="452"/>
      <c r="D64" s="452"/>
      <c r="E64" s="263"/>
      <c r="F64" s="261">
        <f>F52-F60</f>
        <v>0</v>
      </c>
      <c r="G64" s="251">
        <f>G52-G60</f>
        <v>0</v>
      </c>
      <c r="H64" s="285">
        <f>H52-H60</f>
        <v>0</v>
      </c>
      <c r="I64" s="290"/>
      <c r="J64" s="261">
        <f>J52-J60</f>
        <v>0</v>
      </c>
      <c r="K64" s="250">
        <f>K52-K60</f>
        <v>0</v>
      </c>
      <c r="L64" s="293">
        <f>L52-L60</f>
        <v>0</v>
      </c>
      <c r="M64" s="184"/>
    </row>
    <row r="65" spans="2:13" s="244" customFormat="1" x14ac:dyDescent="0.25">
      <c r="B65" s="452"/>
      <c r="C65" s="452"/>
      <c r="D65" s="452"/>
      <c r="E65" s="184"/>
      <c r="F65" s="252"/>
      <c r="G65" s="252"/>
      <c r="H65" s="252"/>
      <c r="I65" s="253"/>
      <c r="J65" s="252"/>
      <c r="K65" s="252"/>
      <c r="L65" s="252"/>
      <c r="M65" s="184"/>
    </row>
    <row r="66" spans="2:13" s="244" customFormat="1" x14ac:dyDescent="0.25">
      <c r="B66" s="452"/>
      <c r="C66" s="452"/>
      <c r="D66" s="452"/>
      <c r="E66" s="184"/>
      <c r="F66" s="252"/>
      <c r="G66" s="252"/>
      <c r="H66" s="252"/>
      <c r="I66" s="253"/>
      <c r="J66" s="431"/>
      <c r="K66" s="431"/>
      <c r="L66" s="431"/>
      <c r="M66" s="184"/>
    </row>
    <row r="67" spans="2:13" s="244" customFormat="1" x14ac:dyDescent="0.25">
      <c r="B67" s="452"/>
      <c r="C67" s="452"/>
      <c r="D67" s="452"/>
      <c r="E67" s="184"/>
      <c r="F67" s="252"/>
      <c r="G67" s="252"/>
      <c r="H67" s="252"/>
      <c r="I67" s="253"/>
      <c r="J67" s="432" t="s">
        <v>70</v>
      </c>
      <c r="K67" s="432"/>
      <c r="L67" s="432"/>
      <c r="M67" s="184"/>
    </row>
    <row r="68" spans="2:13" s="244" customFormat="1" x14ac:dyDescent="0.25">
      <c r="B68" s="452"/>
      <c r="C68" s="452"/>
      <c r="D68" s="452"/>
      <c r="E68" s="184"/>
      <c r="F68" s="252"/>
      <c r="G68" s="252"/>
      <c r="H68" s="252"/>
      <c r="I68" s="253"/>
      <c r="J68" s="277"/>
      <c r="K68" s="277"/>
      <c r="L68" s="277"/>
      <c r="M68" s="184"/>
    </row>
    <row r="69" spans="2:13" ht="15" customHeight="1" x14ac:dyDescent="0.25">
      <c r="B69" s="452"/>
      <c r="C69" s="452"/>
      <c r="D69" s="452"/>
      <c r="F69" s="431"/>
      <c r="G69" s="431"/>
      <c r="H69" s="431"/>
      <c r="I69" s="22"/>
      <c r="J69" s="431"/>
      <c r="K69" s="431"/>
      <c r="L69" s="431"/>
    </row>
    <row r="70" spans="2:13" ht="15" customHeight="1" x14ac:dyDescent="0.25">
      <c r="B70" s="452"/>
      <c r="C70" s="452"/>
      <c r="D70" s="452"/>
      <c r="F70" s="181" t="s">
        <v>120</v>
      </c>
      <c r="I70" s="22"/>
      <c r="J70" s="430" t="s">
        <v>119</v>
      </c>
      <c r="K70" s="430"/>
      <c r="L70" s="430"/>
    </row>
    <row r="71" spans="2:13" ht="15" customHeight="1" x14ac:dyDescent="0.25">
      <c r="B71" s="452"/>
      <c r="C71" s="452"/>
      <c r="D71" s="452"/>
      <c r="F71" s="4"/>
      <c r="G71" s="4"/>
      <c r="H71" s="4"/>
      <c r="I71" s="22"/>
      <c r="J71" s="4"/>
      <c r="K71" s="4"/>
      <c r="L71" s="4"/>
    </row>
    <row r="72" spans="2:13" ht="15" customHeight="1" x14ac:dyDescent="0.25">
      <c r="B72" s="452"/>
      <c r="C72" s="452"/>
      <c r="D72" s="452"/>
      <c r="F72" s="431"/>
      <c r="G72" s="431"/>
      <c r="H72" s="431"/>
      <c r="I72" s="22"/>
      <c r="J72" s="279"/>
      <c r="K72" s="279"/>
      <c r="L72" s="279"/>
    </row>
    <row r="73" spans="2:13" ht="15" customHeight="1" x14ac:dyDescent="0.25">
      <c r="B73" s="452"/>
      <c r="C73" s="452"/>
      <c r="D73" s="452"/>
      <c r="F73" s="430" t="s">
        <v>121</v>
      </c>
      <c r="G73" s="430"/>
      <c r="H73" s="430"/>
      <c r="I73" s="22"/>
      <c r="K73" s="278"/>
      <c r="L73" s="278"/>
    </row>
    <row r="74" spans="2:13" ht="15" customHeight="1" x14ac:dyDescent="0.25">
      <c r="B74" s="452"/>
      <c r="C74" s="452"/>
      <c r="D74" s="452"/>
      <c r="F74" s="4"/>
      <c r="G74" s="4"/>
      <c r="H74" s="4"/>
      <c r="I74" s="22"/>
      <c r="J74" s="279"/>
      <c r="K74" s="279"/>
      <c r="L74" s="279"/>
    </row>
    <row r="75" spans="2:13" ht="15" customHeight="1" x14ac:dyDescent="0.25">
      <c r="B75" s="452"/>
      <c r="C75" s="452"/>
      <c r="D75" s="452"/>
      <c r="F75" s="428"/>
      <c r="G75" s="428"/>
      <c r="H75" s="428"/>
      <c r="J75" s="428"/>
      <c r="K75" s="428"/>
      <c r="L75" s="428"/>
    </row>
    <row r="76" spans="2:13" ht="15" customHeight="1" x14ac:dyDescent="0.25">
      <c r="B76" s="452"/>
      <c r="C76" s="452"/>
      <c r="D76" s="452"/>
      <c r="F76" s="429"/>
      <c r="G76" s="429"/>
      <c r="H76" s="429"/>
      <c r="J76" s="429"/>
      <c r="K76" s="429"/>
      <c r="L76" s="429"/>
    </row>
    <row r="77" spans="2:13" ht="15" customHeight="1" x14ac:dyDescent="0.25">
      <c r="B77" s="452"/>
      <c r="C77" s="452"/>
      <c r="D77" s="452"/>
      <c r="F77" s="433" t="s">
        <v>109</v>
      </c>
      <c r="G77" s="433"/>
      <c r="H77" s="433"/>
      <c r="J77" s="430" t="s">
        <v>122</v>
      </c>
      <c r="K77" s="430"/>
      <c r="L77" s="430"/>
    </row>
    <row r="78" spans="2:13" ht="15" customHeight="1" x14ac:dyDescent="0.25">
      <c r="B78" s="452"/>
      <c r="C78" s="452"/>
      <c r="D78" s="452"/>
      <c r="F78" s="184"/>
      <c r="G78" s="184"/>
      <c r="H78" s="184"/>
      <c r="J78" s="184"/>
      <c r="K78" s="184"/>
      <c r="L78" s="184"/>
    </row>
    <row r="79" spans="2:13" ht="12.75" hidden="1" customHeight="1" x14ac:dyDescent="0.25">
      <c r="B79" s="452"/>
      <c r="C79" s="452"/>
      <c r="D79" s="452"/>
    </row>
    <row r="80" spans="2:13" ht="12.75" hidden="1" customHeight="1" x14ac:dyDescent="0.25"/>
    <row r="81" ht="12.75" hidden="1" customHeight="1" x14ac:dyDescent="0.25"/>
    <row r="82" ht="12.75" hidden="1" customHeight="1" x14ac:dyDescent="0.25"/>
    <row r="83" ht="12.75" hidden="1" customHeight="1" x14ac:dyDescent="0.25"/>
    <row r="84" ht="12.75" hidden="1" customHeight="1" x14ac:dyDescent="0.25"/>
    <row r="85" ht="12.75" hidden="1" customHeight="1" x14ac:dyDescent="0.25"/>
    <row r="155" x14ac:dyDescent="0.25"/>
    <row r="156" x14ac:dyDescent="0.25"/>
    <row r="157" x14ac:dyDescent="0.25"/>
    <row r="158" x14ac:dyDescent="0.25"/>
    <row r="159" x14ac:dyDescent="0.25"/>
    <row r="160" x14ac:dyDescent="0.25"/>
    <row r="161" x14ac:dyDescent="0.25"/>
  </sheetData>
  <sheetProtection selectLockedCells="1"/>
  <mergeCells count="23">
    <mergeCell ref="M29:M31"/>
    <mergeCell ref="B39:B45"/>
    <mergeCell ref="J7:L7"/>
    <mergeCell ref="F7:H7"/>
    <mergeCell ref="F63:L63"/>
    <mergeCell ref="B63:D79"/>
    <mergeCell ref="B12:B26"/>
    <mergeCell ref="J69:L69"/>
    <mergeCell ref="F73:H73"/>
    <mergeCell ref="F77:H77"/>
    <mergeCell ref="J66:L66"/>
    <mergeCell ref="J67:L67"/>
    <mergeCell ref="F75:H76"/>
    <mergeCell ref="J75:L76"/>
    <mergeCell ref="J77:L77"/>
    <mergeCell ref="J70:L70"/>
    <mergeCell ref="F69:H69"/>
    <mergeCell ref="F72:H72"/>
    <mergeCell ref="B3:K3"/>
    <mergeCell ref="B29:B36"/>
    <mergeCell ref="B55:D55"/>
    <mergeCell ref="B56:D56"/>
    <mergeCell ref="B57:D57"/>
  </mergeCells>
  <conditionalFormatting sqref="B6 D6">
    <cfRule type="cellIs" dxfId="1" priority="5" stopIfTrue="1" operator="equal">
      <formula>"Please enter enterprise name in Annex 1."</formula>
    </cfRule>
  </conditionalFormatting>
  <conditionalFormatting sqref="B10 B8 D8">
    <cfRule type="cellIs" dxfId="0" priority="4" stopIfTrue="1" operator="equal">
      <formula>"Please enter enterprise registration number in Annex 1."</formula>
    </cfRule>
  </conditionalFormatting>
  <dataValidations count="5">
    <dataValidation type="whole" operator="greaterThanOrEqual" allowBlank="1" showInputMessage="1" showErrorMessage="1" errorTitle="VALUE ERROR" error="Proceeds from disposal of assets should be positive." sqref="F34:H34 J34:L34">
      <formula1>0</formula1>
    </dataValidation>
    <dataValidation type="whole" operator="lessThanOrEqual" allowBlank="1" showInputMessage="1" showErrorMessage="1" errorTitle="VALUE ERROR" error="Value of dividents paid should be negative" sqref="F43:H43 J43:L43">
      <formula1>0</formula1>
    </dataValidation>
    <dataValidation type="whole" operator="lessThanOrEqual" allowBlank="1" showInputMessage="1" showErrorMessage="1" errorTitle="VALUE ERROR" error="Purchase of assets should be negative" sqref="F29:H31 J29:L31 J33:L33 F33:H33">
      <formula1>0</formula1>
    </dataValidation>
    <dataValidation type="whole" operator="greaterThanOrEqual" allowBlank="1" showInputMessage="1" showErrorMessage="1" errorTitle="VALUE ERROR" error="Interest received should be positive" sqref="F22:H22 J22:L22">
      <formula1>0</formula1>
    </dataValidation>
    <dataValidation type="whole" operator="lessThanOrEqual" allowBlank="1" showInputMessage="1" showErrorMessage="1" errorTitle="VALUE ERROR" error="Interest paid should be negative" sqref="F23:H23 J23:L23">
      <formula1>0</formula1>
    </dataValidation>
  </dataValidations>
  <pageMargins left="0.70866141732283472" right="0.31496062992125984" top="0.98425196850393704" bottom="0.98425196850393704" header="0.51181102362204722" footer="0.51181102362204722"/>
  <pageSetup paperSize="9" scale="62" orientation="portrait" r:id="rId1"/>
  <headerFooter alignWithMargins="0">
    <oddFooter>&amp;L&amp;"Arial,Bold"V2018/1. &amp;A&amp;F&amp;R&amp;D</oddFooter>
  </headerFooter>
  <ignoredErrors>
    <ignoredError sqref="J40:L42 G40:H40 G42:H42" unlocked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F7A6473425B245A855C9912F5A389F" ma:contentTypeVersion="12" ma:contentTypeDescription="Create a new document." ma:contentTypeScope="" ma:versionID="f016a4fe51589336d01c8586c9f60eee">
  <xsd:schema xmlns:xsd="http://www.w3.org/2001/XMLSchema" xmlns:xs="http://www.w3.org/2001/XMLSchema" xmlns:p="http://schemas.microsoft.com/office/2006/metadata/properties" xmlns:ns3="73ba1012-b1fb-4d82-b5be-82127555a5c8" xmlns:ns4="194d0799-038d-45c8-89e6-f89b3b93dd4b" targetNamespace="http://schemas.microsoft.com/office/2006/metadata/properties" ma:root="true" ma:fieldsID="48be1bb8a424323f9b33201a08276e08" ns3:_="" ns4:_="">
    <xsd:import namespace="73ba1012-b1fb-4d82-b5be-82127555a5c8"/>
    <xsd:import namespace="194d0799-038d-45c8-89e6-f89b3b93dd4b"/>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KeyPoints" minOccurs="0"/>
                <xsd:element ref="ns4:MediaServiceKeyPoints" minOccurs="0"/>
                <xsd:element ref="ns4:MediaServiceAutoTags"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ba1012-b1fb-4d82-b5be-82127555a5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94d0799-038d-45c8-89e6-f89b3b93dd4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634AAC5-2409-4EBE-AFA0-2294D7DF1D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3ba1012-b1fb-4d82-b5be-82127555a5c8"/>
    <ds:schemaRef ds:uri="194d0799-038d-45c8-89e6-f89b3b93dd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32B3E4-8CAB-4103-92A2-D9D0B29259D0}">
  <ds:schemaRefs>
    <ds:schemaRef ds:uri="http://schemas.microsoft.com/sharepoint/v3/contenttype/forms"/>
  </ds:schemaRefs>
</ds:datastoreItem>
</file>

<file path=customXml/itemProps3.xml><?xml version="1.0" encoding="utf-8"?>
<ds:datastoreItem xmlns:ds="http://schemas.openxmlformats.org/officeDocument/2006/customXml" ds:itemID="{8C4271F3-0796-47B7-9754-81FF3EF2F539}">
  <ds:schemaRefs>
    <ds:schemaRef ds:uri="http://purl.org/dc/elements/1.1/"/>
    <ds:schemaRef ds:uri="http://schemas.microsoft.com/office/2006/metadata/properties"/>
    <ds:schemaRef ds:uri="194d0799-038d-45c8-89e6-f89b3b93dd4b"/>
    <ds:schemaRef ds:uri="73ba1012-b1fb-4d82-b5be-82127555a5c8"/>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http://purl.org/dc/term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Project Cost Summary</vt:lpstr>
      <vt:lpstr>Investment Costs</vt:lpstr>
      <vt:lpstr>Wage Costs</vt:lpstr>
      <vt:lpstr>Profit &amp; loss</vt:lpstr>
      <vt:lpstr>Balance sheet</vt:lpstr>
      <vt:lpstr>Cash flow</vt:lpstr>
      <vt:lpstr>Choose1</vt:lpstr>
      <vt:lpstr>Extended_Project_Period</vt:lpstr>
      <vt:lpstr>'Balance sheet'!Print_Area</vt:lpstr>
      <vt:lpstr>'Cash flow'!Print_Area</vt:lpstr>
      <vt:lpstr>'Investment Costs'!Print_Area</vt:lpstr>
      <vt:lpstr>'Profit &amp; loss'!Print_Area</vt:lpstr>
      <vt:lpstr>'Project Cost Summary'!Print_Area</vt:lpstr>
      <vt:lpstr>'Wage Costs'!Print_Area</vt:lpstr>
      <vt:lpstr>Project_Period</vt:lpstr>
      <vt:lpstr>type</vt:lpstr>
    </vt:vector>
  </TitlesOfParts>
  <Company>Malta Enterprise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mpellicano</dc:creator>
  <cp:lastModifiedBy>Francesca Farrugia</cp:lastModifiedBy>
  <cp:lastPrinted>2022-06-08T12:39:58Z</cp:lastPrinted>
  <dcterms:created xsi:type="dcterms:W3CDTF">2006-09-22T09:47:46Z</dcterms:created>
  <dcterms:modified xsi:type="dcterms:W3CDTF">2022-07-20T12:14:01Z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0x010100FEF7A6473425B245A855C9912F5A389F</vt:lpwstr>
  </property>
</Properties>
</file>